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68" yWindow="480" windowWidth="22704" windowHeight="8664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Z24" i="2" l="1"/>
  <c r="Z12" i="2"/>
  <c r="V11" i="2"/>
  <c r="V22" i="2"/>
  <c r="M20" i="2"/>
  <c r="M13" i="2"/>
  <c r="Z20" i="2"/>
  <c r="Z18" i="2"/>
  <c r="V17" i="2"/>
  <c r="M16" i="2"/>
  <c r="Z14" i="2"/>
  <c r="Z22" i="2"/>
  <c r="V14" i="2"/>
  <c r="M19" i="2"/>
  <c r="M15" i="2"/>
  <c r="M23" i="2"/>
  <c r="V12" i="2"/>
  <c r="M11" i="2"/>
  <c r="Z21" i="2"/>
  <c r="V24" i="2"/>
  <c r="Z23" i="2"/>
  <c r="Z19" i="2"/>
  <c r="V18" i="2"/>
  <c r="M17" i="2"/>
  <c r="Z15" i="2"/>
  <c r="V13" i="2"/>
  <c r="M12" i="2"/>
  <c r="M24" i="2"/>
  <c r="M21" i="2"/>
  <c r="V23" i="2"/>
  <c r="M22" i="2"/>
  <c r="V19" i="2"/>
  <c r="M18" i="2"/>
  <c r="Z16" i="2"/>
  <c r="V15" i="2"/>
  <c r="Z11" i="2"/>
  <c r="V20" i="2"/>
  <c r="V21" i="2"/>
  <c r="Z17" i="2"/>
  <c r="V16" i="2"/>
  <c r="M14" i="2"/>
  <c r="Z13" i="2"/>
</calcChain>
</file>

<file path=xl/sharedStrings.xml><?xml version="1.0" encoding="utf-8"?>
<sst xmlns="http://schemas.openxmlformats.org/spreadsheetml/2006/main" count="134" uniqueCount="84">
  <si>
    <t>01.12.2024</t>
  </si>
  <si>
    <t>a</t>
  </si>
  <si>
    <t>01.01.2025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</si>
  <si>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</si>
  <si>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01.01.2025 года</t>
  </si>
  <si>
    <t>1 января 2025</t>
  </si>
  <si>
    <t>рублей</t>
  </si>
  <si>
    <t>2024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</si>
  <si>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</si>
  <si>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</si>
  <si>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</si>
  <si>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</si>
  <si>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</si>
  <si>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</si>
  <si>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</si>
  <si>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01.12.2024</t>
  </si>
  <si>
    <t>Осуществлено заимствований за период  с 01.12.2024 по 31.12.2024</t>
  </si>
  <si>
    <t>Исполнено обязательств за период с 01.12.2024 по 31.12.2024</t>
  </si>
  <si>
    <t>Задолженность на 01.01.2025</t>
  </si>
  <si>
    <t>декабрь</t>
  </si>
  <si>
    <t>Основной долг</t>
  </si>
  <si>
    <t>Проценты</t>
  </si>
  <si>
    <t>Штрафы, пени</t>
  </si>
  <si>
    <t>итого</t>
  </si>
  <si>
    <t>31.12.2024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</si>
  <si>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</si>
  <si>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</si>
  <si>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</si>
  <si>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</si>
  <si>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ccd=20160329100029329837</t>
  </si>
  <si>
    <t>1.1</t>
  </si>
  <si>
    <t>МИНИСТЕРСТВО ФИНАНСОВ РЕСПУБЛИКИ КОМИ №1 от 29.03.2016 Соглашение о предоставлении бюджету МОГО "Ухта" из республиканского бюджета Республики Коми бюджетного кредита на частичное покрытие дефицита бюджета МОГО "Ухта"</t>
  </si>
  <si>
    <t>29.03.2016</t>
  </si>
  <si>
    <t>без обеспечения</t>
  </si>
  <si>
    <t>25.12.2025</t>
  </si>
  <si>
    <t>ccd=20220930700029329912</t>
  </si>
  <si>
    <t>1.2</t>
  </si>
  <si>
    <t>МИНИСТЕРСТВО ФИНАНСОВ РЕСПУБЛИКИ КОМИ №7 от 30.09.2022 Соглашение о предоставлении бюджетного кредита</t>
  </si>
  <si>
    <t>30.09.2022</t>
  </si>
  <si>
    <t>10.09.2027</t>
  </si>
  <si>
    <t>ccd=2024013007-08-18/400029687779</t>
  </si>
  <si>
    <t>1.3</t>
  </si>
  <si>
    <t>Управление Федерального казначейства по Республике Коми №07-08-18/4 от 30.01.2024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</si>
  <si>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12.02.2024</t>
  </si>
  <si>
    <t>20.12.2024</t>
  </si>
  <si>
    <t>2. Кредиты, привлеченные муниципального округа "Ухта" от кредитных организаций</t>
  </si>
  <si>
    <t>ccd=202312180107300000323000441-0054411-0100029330044</t>
  </si>
  <si>
    <t>2.1</t>
  </si>
  <si>
    <t>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</si>
  <si>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19.12.2025</t>
  </si>
  <si>
    <t>23.12.2024</t>
  </si>
  <si>
    <t>26.12.2024</t>
  </si>
  <si>
    <t>ccd=202312180107300000323000442-0054411-0100029330045</t>
  </si>
  <si>
    <t>2.2</t>
  </si>
  <si>
    <t>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</si>
  <si>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ccd=202312180107300000323000443-0054411-0100034509750</t>
  </si>
  <si>
    <t>2.3</t>
  </si>
  <si>
    <t>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</si>
  <si>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>25.12.2024</t>
  </si>
  <si>
    <t>ccd=202411110107300000324000431-0054411-0100034596049</t>
  </si>
  <si>
    <t>2.4</t>
  </si>
  <si>
    <t>Акционерное общество "СЕВЕРГАЗБАНК" №0107300000324000431-0054411-01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</si>
  <si>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17.06.2025</t>
  </si>
  <si>
    <t>29.12.2024</t>
  </si>
  <si>
    <t>ccd=202411110107300000324000432-0054411-0100034596057</t>
  </si>
  <si>
    <t>2.5</t>
  </si>
  <si>
    <t>Акционерное общество "СЕВЕРГАЗБАНК" №0107300000324000432-0054411-01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</si>
  <si>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ccd=202411110107300000324000433-0054411-0100034635989</t>
  </si>
  <si>
    <t>2.6</t>
  </si>
  <si>
    <t>СЕВЕРО-ЗАПАДНЫЙ БАНК ПАО СБЕРБАНК №0107300000324000433-0054411-01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</si>
  <si>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28.12.2024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</si>
  <si>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</si>
  <si>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</si>
  <si>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</si>
  <si>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28.12.2023;   23.12.2024</t>
  </si>
  <si>
    <t>28.12.2023;    23.12.2024</t>
  </si>
  <si>
    <t>____________________</t>
  </si>
  <si>
    <t>_____________________</t>
  </si>
  <si>
    <t>М.П.</t>
  </si>
  <si>
    <t>Начальник Финансового управления администрации муниципального округа "Ухта"</t>
  </si>
  <si>
    <t xml:space="preserve">Г.В. Крайн </t>
  </si>
  <si>
    <t>Примечание: просроченной задолженности по состоянию на 01.01.2025 года  - нет</t>
  </si>
  <si>
    <t>Глава  муниципального округа "Ухта" Республики Коми -              руководитель администрации</t>
  </si>
  <si>
    <t>М.Н. Османов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</si>
</sst>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sz val="18"/>
      <color rgb="FF000000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2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7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2" fillId="0" borderId="14">
      <alignment shrinkToFit="1"/>
    </xf>
    <xf numFmtId="0" fontId="2" fillId="0" borderId="14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5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0" fontId="1" fillId="0" borderId="6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6"/>
    <xf numFmtId="0" fontId="2" fillId="0" borderId="17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4" fontId="2" fillId="0" borderId="18">
      <alignment horizontal="center" vertical="top" wrapText="1"/>
    </xf>
    <xf numFmtId="0" fontId="2" fillId="2" borderId="14">
      <alignment vertical="top" wrapText="1"/>
    </xf>
    <xf numFmtId="4" fontId="2" fillId="2" borderId="1">
      <alignment horizontal="center" vertical="top" wrapText="1"/>
    </xf>
    <xf numFmtId="0" fontId="2" fillId="2" borderId="17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4">
      <alignment vertical="top" wrapText="1"/>
    </xf>
    <xf numFmtId="4" fontId="2" fillId="2" borderId="17">
      <alignment horizontal="center" vertical="top" wrapText="1"/>
    </xf>
  </cellStyleXfs>
  <cellXfs count="59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49" fontId="1" fillId="0" borderId="1" xfId="12" applyNumberFormat="1" applyProtection="1">
      <alignment shrinkToFit="1"/>
    </xf>
    <xf numFmtId="49" fontId="2" fillId="0" borderId="3" xfId="13" applyNumberFormat="1" applyProtection="1"/>
    <xf numFmtId="49" fontId="2" fillId="0" borderId="4" xfId="14" applyNumberFormat="1" applyProtection="1">
      <alignment horizontal="center" vertical="center" wrapText="1"/>
    </xf>
    <xf numFmtId="49" fontId="2" fillId="0" borderId="6" xfId="16" applyNumberFormat="1" applyProtection="1"/>
    <xf numFmtId="49" fontId="2" fillId="0" borderId="1" xfId="17" applyNumberFormat="1" applyProtection="1">
      <alignment shrinkToFit="1"/>
    </xf>
    <xf numFmtId="0" fontId="4" fillId="0" borderId="1" xfId="18" applyNumberFormat="1" applyProtection="1">
      <alignment horizontal="center" vertical="center" shrinkToFit="1"/>
    </xf>
    <xf numFmtId="49" fontId="3" fillId="2" borderId="12" xfId="19" applyNumberFormat="1" applyProtection="1">
      <alignment vertical="top"/>
    </xf>
    <xf numFmtId="49" fontId="3" fillId="2" borderId="4" xfId="20" applyNumberFormat="1" applyProtection="1">
      <alignment horizontal="center" vertical="top" wrapText="1"/>
    </xf>
    <xf numFmtId="4" fontId="3" fillId="2" borderId="4" xfId="21" applyNumberFormat="1" applyProtection="1">
      <alignment horizontal="center" vertical="top" wrapText="1"/>
    </xf>
    <xf numFmtId="0" fontId="3" fillId="0" borderId="1" xfId="22" applyNumberFormat="1" applyProtection="1"/>
    <xf numFmtId="0" fontId="1" fillId="0" borderId="1" xfId="23" applyNumberFormat="1" applyProtection="1">
      <alignment horizontal="center" vertical="center" shrinkToFit="1"/>
    </xf>
    <xf numFmtId="0" fontId="2" fillId="0" borderId="3" xfId="24" applyNumberFormat="1" applyProtection="1"/>
    <xf numFmtId="49" fontId="2" fillId="0" borderId="13" xfId="25" applyNumberFormat="1" applyProtection="1">
      <alignment horizontal="center" vertical="top" wrapText="1"/>
    </xf>
    <xf numFmtId="4" fontId="2" fillId="0" borderId="13" xfId="26" applyNumberFormat="1" applyProtection="1">
      <alignment horizontal="center" vertical="top" wrapText="1"/>
    </xf>
    <xf numFmtId="0" fontId="2" fillId="0" borderId="1" xfId="27" applyNumberFormat="1" applyProtection="1"/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2" fillId="0" borderId="2" xfId="11" applyNumberFormat="1" applyProtection="1">
      <alignment horizontal="right" shrinkToFit="1"/>
    </xf>
    <xf numFmtId="49" fontId="2" fillId="0" borderId="2" xfId="11">
      <alignment horizontal="right" shrinkToFit="1"/>
    </xf>
    <xf numFmtId="49" fontId="2" fillId="0" borderId="4" xfId="14" applyNumberFormat="1" applyProtection="1">
      <alignment horizontal="center" vertical="center" wrapText="1"/>
    </xf>
    <xf numFmtId="49" fontId="2" fillId="0" borderId="4" xfId="14">
      <alignment horizontal="center" vertical="center" wrapText="1"/>
    </xf>
    <xf numFmtId="49" fontId="3" fillId="0" borderId="4" xfId="15" applyNumberFormat="1" applyProtection="1">
      <alignment horizontal="center" vertical="center" wrapText="1"/>
    </xf>
    <xf numFmtId="49" fontId="3" fillId="0" borderId="4" xfId="15">
      <alignment horizontal="center" vertical="center" wrapText="1"/>
    </xf>
    <xf numFmtId="49" fontId="2" fillId="0" borderId="5" xfId="14" applyNumberFormat="1" applyBorder="1" applyProtection="1">
      <alignment horizontal="center" vertical="center" wrapText="1"/>
    </xf>
    <xf numFmtId="49" fontId="2" fillId="0" borderId="7" xfId="14" applyNumberFormat="1" applyBorder="1" applyProtection="1">
      <alignment horizontal="center" vertical="center" wrapText="1"/>
    </xf>
    <xf numFmtId="49" fontId="2" fillId="0" borderId="10" xfId="14" applyNumberFormat="1" applyBorder="1" applyProtection="1">
      <alignment horizontal="center" vertical="center" wrapText="1"/>
    </xf>
    <xf numFmtId="49" fontId="2" fillId="0" borderId="8" xfId="14" applyNumberFormat="1" applyBorder="1" applyProtection="1">
      <alignment horizontal="center" vertical="center" wrapText="1"/>
    </xf>
    <xf numFmtId="49" fontId="2" fillId="0" borderId="9" xfId="14" applyNumberFormat="1" applyBorder="1" applyProtection="1">
      <alignment horizontal="center" vertical="center" wrapText="1"/>
    </xf>
    <xf numFmtId="49" fontId="2" fillId="0" borderId="11" xfId="14" applyNumberFormat="1" applyBorder="1" applyProtection="1">
      <alignment horizontal="center" vertical="center" wrapText="1"/>
    </xf>
    <xf numFmtId="14" fontId="2" fillId="0" borderId="13" xfId="26" applyNumberFormat="1" applyProtection="1">
      <alignment horizontal="center" vertical="top" wrapText="1"/>
    </xf>
    <xf numFmtId="0" fontId="6" fillId="0" borderId="18" xfId="14" applyNumberFormat="1" applyFont="1" applyBorder="1" applyAlignment="1" applyProtection="1"/>
    <xf numFmtId="0" fontId="6" fillId="0" borderId="1" xfId="27" applyNumberFormat="1" applyFont="1" applyProtection="1"/>
    <xf numFmtId="0" fontId="7" fillId="0" borderId="0" xfId="0" applyFont="1" applyProtection="1">
      <protection locked="0"/>
    </xf>
    <xf numFmtId="0" fontId="6" fillId="0" borderId="1" xfId="32" applyFont="1" applyAlignment="1">
      <alignment horizontal="left" vertical="top" wrapText="1"/>
    </xf>
    <xf numFmtId="0" fontId="7" fillId="0" borderId="0" xfId="0" applyFont="1" applyAlignment="1"/>
    <xf numFmtId="0" fontId="7" fillId="0" borderId="1" xfId="0" applyFont="1" applyBorder="1" applyAlignment="1"/>
    <xf numFmtId="0" fontId="6" fillId="0" borderId="1" xfId="32" applyFont="1" applyAlignment="1">
      <alignment horizontal="left" vertical="top"/>
    </xf>
    <xf numFmtId="0" fontId="6" fillId="0" borderId="1" xfId="32" applyFont="1" applyAlignment="1">
      <alignment horizontal="left" vertical="top" wrapText="1"/>
    </xf>
    <xf numFmtId="0" fontId="7" fillId="0" borderId="0" xfId="0" applyFont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0" xfId="0" applyFont="1" applyAlignment="1"/>
    <xf numFmtId="0" fontId="7" fillId="0" borderId="0" xfId="0" applyFont="1" applyAlignment="1" applyProtection="1">
      <alignment horizontal="left"/>
      <protection locked="0"/>
    </xf>
    <xf numFmtId="0" fontId="6" fillId="0" borderId="1" xfId="14" applyNumberFormat="1" applyFont="1" applyBorder="1" applyAlignment="1" applyProtection="1"/>
    <xf numFmtId="0" fontId="7" fillId="0" borderId="1" xfId="0" applyFont="1" applyBorder="1" applyAlignment="1"/>
    <xf numFmtId="0" fontId="0" fillId="0" borderId="1" xfId="0" applyBorder="1" applyAlignment="1"/>
    <xf numFmtId="0" fontId="7" fillId="0" borderId="0" xfId="0" applyFont="1" applyAlignment="1" applyProtection="1">
      <protection locked="0"/>
    </xf>
    <xf numFmtId="0" fontId="0" fillId="0" borderId="0" xfId="0" applyAlignment="1"/>
    <xf numFmtId="49" fontId="8" fillId="0" borderId="1" xfId="6" applyNumberFormat="1" applyFont="1" applyAlignment="1" applyProtection="1">
      <alignment horizontal="left" vertical="center" wrapText="1"/>
    </xf>
    <xf numFmtId="49" fontId="8" fillId="0" borderId="1" xfId="6" applyFont="1" applyAlignment="1">
      <alignment horizontal="left" vertical="center" wrapText="1"/>
    </xf>
  </cellXfs>
  <cellStyles count="67">
    <cellStyle name="br" xfId="37"/>
    <cellStyle name="col" xfId="36"/>
    <cellStyle name="st55" xfId="25"/>
    <cellStyle name="st56" xfId="18"/>
    <cellStyle name="st57" xfId="19"/>
    <cellStyle name="st58" xfId="20"/>
    <cellStyle name="st59" xfId="21"/>
    <cellStyle name="st60" xfId="22"/>
    <cellStyle name="st61" xfId="15"/>
    <cellStyle name="st62" xfId="6"/>
    <cellStyle name="st63" xfId="7"/>
    <cellStyle name="st64" xfId="9"/>
    <cellStyle name="st65" xfId="32"/>
    <cellStyle name="style0" xfId="38"/>
    <cellStyle name="td" xfId="39"/>
    <cellStyle name="tr" xfId="35"/>
    <cellStyle name="xl21" xfId="40"/>
    <cellStyle name="xl22" xfId="1"/>
    <cellStyle name="xl23" xfId="5"/>
    <cellStyle name="xl24" xfId="12"/>
    <cellStyle name="xl25" xfId="17"/>
    <cellStyle name="xl26" xfId="30"/>
    <cellStyle name="xl27" xfId="31"/>
    <cellStyle name="xl28" xfId="27"/>
    <cellStyle name="xl29" xfId="2"/>
    <cellStyle name="xl30" xfId="13"/>
    <cellStyle name="xl31" xfId="16"/>
    <cellStyle name="xl32" xfId="41"/>
    <cellStyle name="xl33" xfId="14"/>
    <cellStyle name="xl34" xfId="3"/>
    <cellStyle name="xl35" xfId="42"/>
    <cellStyle name="xl36" xfId="11"/>
    <cellStyle name="xl37" xfId="34"/>
    <cellStyle name="xl38" xfId="4"/>
    <cellStyle name="xl39" xfId="10"/>
    <cellStyle name="xl40" xfId="33"/>
    <cellStyle name="xl41" xfId="8"/>
    <cellStyle name="xl42" xfId="43"/>
    <cellStyle name="xl43" xfId="23"/>
    <cellStyle name="xl44" xfId="44"/>
    <cellStyle name="xl45" xfId="45"/>
    <cellStyle name="xl46" xfId="46"/>
    <cellStyle name="xl47" xfId="47"/>
    <cellStyle name="xl48" xfId="48"/>
    <cellStyle name="xl49" xfId="49"/>
    <cellStyle name="xl50" xfId="24"/>
    <cellStyle name="xl51" xfId="50"/>
    <cellStyle name="xl52" xfId="51"/>
    <cellStyle name="xl53" xfId="28"/>
    <cellStyle name="xl54" xfId="52"/>
    <cellStyle name="xl55" xfId="53"/>
    <cellStyle name="xl56" xfId="54"/>
    <cellStyle name="xl57" xfId="55"/>
    <cellStyle name="xl58" xfId="56"/>
    <cellStyle name="xl59" xfId="57"/>
    <cellStyle name="xl60" xfId="26"/>
    <cellStyle name="xl61" xfId="58"/>
    <cellStyle name="xl62" xfId="59"/>
    <cellStyle name="xl63" xfId="60"/>
    <cellStyle name="xl64" xfId="61"/>
    <cellStyle name="xl65" xfId="62"/>
    <cellStyle name="xl66" xfId="29"/>
    <cellStyle name="xl67" xfId="63"/>
    <cellStyle name="xl68" xfId="64"/>
    <cellStyle name="xl69" xfId="65"/>
    <cellStyle name="xl70" xfId="6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showGridLines="0" tabSelected="1" zoomScale="70" zoomScaleNormal="70" zoomScaleSheetLayoutView="70" zoomScalePageLayoutView="70" workbookViewId="0">
      <pane ySplit="10" topLeftCell="A11" activePane="bottomLeft" state="frozen"/>
      <selection pane="bottomLeft" activeCell="C2" sqref="C2:Z2"/>
    </sheetView>
  </sheetViews>
  <sheetFormatPr defaultRowHeight="14.4" x14ac:dyDescent="0.3"/>
  <cols>
    <col min="1" max="2" width="0.109375" style="1" customWidth="1"/>
    <col min="3" max="3" width="6.6640625" style="1" customWidth="1"/>
    <col min="4" max="4" width="58.77734375" style="1" customWidth="1"/>
    <col min="5" max="5" width="21.5546875" style="1" customWidth="1"/>
    <col min="6" max="6" width="29.88671875" style="1" customWidth="1"/>
    <col min="7" max="7" width="29.109375" style="1" customWidth="1"/>
    <col min="8" max="8" width="19.77734375" style="1" customWidth="1"/>
    <col min="9" max="9" width="1.5546875" style="1" hidden="1" customWidth="1"/>
    <col min="10" max="10" width="27.33203125" style="1" customWidth="1"/>
    <col min="11" max="11" width="21.33203125" style="1" customWidth="1"/>
    <col min="12" max="12" width="21.109375" style="1" customWidth="1"/>
    <col min="13" max="13" width="24" style="1" customWidth="1"/>
    <col min="14" max="14" width="26.77734375" style="1" customWidth="1"/>
    <col min="15" max="15" width="25" style="1" customWidth="1"/>
    <col min="16" max="21" width="15.33203125" style="1" customWidth="1"/>
    <col min="22" max="22" width="20.109375" style="1" customWidth="1"/>
    <col min="23" max="25" width="15.33203125" style="1" customWidth="1"/>
    <col min="26" max="26" width="20.10937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4"/>
      <c r="AB1" s="4"/>
      <c r="AC1" s="4"/>
      <c r="AD1" s="4"/>
    </row>
    <row r="2" spans="1:30" ht="14.55" customHeight="1" x14ac:dyDescent="0.3">
      <c r="A2" s="5" t="s">
        <v>2</v>
      </c>
      <c r="B2" s="3"/>
      <c r="C2" s="57" t="s">
        <v>3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6"/>
      <c r="AB2" s="7"/>
      <c r="AC2" s="7"/>
      <c r="AD2" s="8"/>
    </row>
    <row r="3" spans="1:30" ht="14.55" customHeight="1" x14ac:dyDescent="0.3">
      <c r="A3" s="5" t="s">
        <v>2</v>
      </c>
      <c r="B3" s="3"/>
      <c r="C3" s="57" t="s">
        <v>4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9"/>
      <c r="AB3" s="7"/>
      <c r="AC3" s="7"/>
      <c r="AD3" s="4"/>
    </row>
    <row r="4" spans="1:30" ht="13.2" customHeight="1" x14ac:dyDescent="0.3">
      <c r="A4" s="5" t="s">
        <v>5</v>
      </c>
      <c r="B4" s="5"/>
      <c r="C4" s="27" t="s">
        <v>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4"/>
      <c r="AB4" s="4"/>
      <c r="AC4" s="4"/>
      <c r="AD4" s="4"/>
    </row>
    <row r="5" spans="1:30" ht="26.55" customHeight="1" x14ac:dyDescent="0.3">
      <c r="A5" s="10" t="s">
        <v>7</v>
      </c>
      <c r="B5" s="11"/>
      <c r="C5" s="29" t="s">
        <v>8</v>
      </c>
      <c r="D5" s="33" t="s">
        <v>9</v>
      </c>
      <c r="E5" s="29" t="s">
        <v>10</v>
      </c>
      <c r="F5" s="29" t="s">
        <v>11</v>
      </c>
      <c r="G5" s="29" t="s">
        <v>12</v>
      </c>
      <c r="H5" s="29" t="s">
        <v>13</v>
      </c>
      <c r="I5" s="29" t="s">
        <v>14</v>
      </c>
      <c r="J5" s="31" t="s">
        <v>15</v>
      </c>
      <c r="K5" s="32"/>
      <c r="L5" s="32"/>
      <c r="M5" s="32"/>
      <c r="N5" s="29" t="s">
        <v>16</v>
      </c>
      <c r="O5" s="30"/>
      <c r="P5" s="29" t="s">
        <v>17</v>
      </c>
      <c r="Q5" s="30"/>
      <c r="R5" s="30"/>
      <c r="S5" s="30"/>
      <c r="T5" s="30"/>
      <c r="U5" s="30"/>
      <c r="V5" s="30"/>
      <c r="W5" s="31" t="s">
        <v>18</v>
      </c>
      <c r="X5" s="32"/>
      <c r="Y5" s="32"/>
      <c r="Z5" s="32"/>
      <c r="AA5" s="4"/>
      <c r="AB5" s="4"/>
      <c r="AC5" s="4"/>
      <c r="AD5" s="4"/>
    </row>
    <row r="6" spans="1:30" ht="19.8" customHeight="1" x14ac:dyDescent="0.3">
      <c r="A6" s="10" t="s">
        <v>19</v>
      </c>
      <c r="B6" s="13"/>
      <c r="C6" s="30"/>
      <c r="D6" s="34"/>
      <c r="E6" s="30"/>
      <c r="F6" s="30"/>
      <c r="G6" s="30"/>
      <c r="H6" s="30"/>
      <c r="I6" s="30"/>
      <c r="J6" s="12" t="s">
        <v>20</v>
      </c>
      <c r="K6" s="12" t="s">
        <v>21</v>
      </c>
      <c r="L6" s="12" t="s">
        <v>22</v>
      </c>
      <c r="M6" s="36" t="s">
        <v>23</v>
      </c>
      <c r="N6" s="29" t="s">
        <v>20</v>
      </c>
      <c r="O6" s="30"/>
      <c r="P6" s="29" t="s">
        <v>20</v>
      </c>
      <c r="Q6" s="30"/>
      <c r="R6" s="29" t="s">
        <v>21</v>
      </c>
      <c r="S6" s="30"/>
      <c r="T6" s="29" t="s">
        <v>22</v>
      </c>
      <c r="U6" s="30"/>
      <c r="V6" s="29" t="s">
        <v>23</v>
      </c>
      <c r="W6" s="12" t="s">
        <v>20</v>
      </c>
      <c r="X6" s="12" t="s">
        <v>21</v>
      </c>
      <c r="Y6" s="12" t="s">
        <v>22</v>
      </c>
      <c r="Z6" s="29" t="s">
        <v>23</v>
      </c>
      <c r="AA6" s="4"/>
      <c r="AB6" s="4"/>
      <c r="AC6" s="4"/>
      <c r="AD6" s="4"/>
    </row>
    <row r="7" spans="1:30" ht="14.55" customHeight="1" x14ac:dyDescent="0.3">
      <c r="A7" s="10" t="s">
        <v>24</v>
      </c>
      <c r="B7" s="13"/>
      <c r="C7" s="30"/>
      <c r="D7" s="34"/>
      <c r="E7" s="30"/>
      <c r="F7" s="30"/>
      <c r="G7" s="30"/>
      <c r="H7" s="30"/>
      <c r="I7" s="30"/>
      <c r="J7" s="33" t="s">
        <v>25</v>
      </c>
      <c r="K7" s="29" t="s">
        <v>25</v>
      </c>
      <c r="L7" s="29" t="s">
        <v>25</v>
      </c>
      <c r="M7" s="37"/>
      <c r="N7" s="29" t="s">
        <v>26</v>
      </c>
      <c r="O7" s="29" t="s">
        <v>25</v>
      </c>
      <c r="P7" s="29" t="s">
        <v>26</v>
      </c>
      <c r="Q7" s="29" t="s">
        <v>25</v>
      </c>
      <c r="R7" s="29" t="s">
        <v>26</v>
      </c>
      <c r="S7" s="29" t="s">
        <v>25</v>
      </c>
      <c r="T7" s="29" t="s">
        <v>26</v>
      </c>
      <c r="U7" s="29" t="s">
        <v>25</v>
      </c>
      <c r="V7" s="30"/>
      <c r="W7" s="29" t="s">
        <v>25</v>
      </c>
      <c r="X7" s="29" t="s">
        <v>25</v>
      </c>
      <c r="Y7" s="29" t="s">
        <v>25</v>
      </c>
      <c r="Z7" s="30"/>
      <c r="AA7" s="4"/>
      <c r="AB7" s="4"/>
      <c r="AC7" s="4"/>
      <c r="AD7" s="4"/>
    </row>
    <row r="8" spans="1:30" x14ac:dyDescent="0.3">
      <c r="A8" s="14"/>
      <c r="B8" s="13"/>
      <c r="C8" s="30"/>
      <c r="D8" s="34"/>
      <c r="E8" s="30"/>
      <c r="F8" s="30"/>
      <c r="G8" s="30"/>
      <c r="H8" s="30"/>
      <c r="I8" s="30"/>
      <c r="J8" s="34"/>
      <c r="K8" s="30"/>
      <c r="L8" s="30"/>
      <c r="M8" s="37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4"/>
      <c r="AB8" s="4"/>
      <c r="AC8" s="4"/>
      <c r="AD8" s="4"/>
    </row>
    <row r="9" spans="1:30" x14ac:dyDescent="0.3">
      <c r="A9" s="14"/>
      <c r="B9" s="13"/>
      <c r="C9" s="30"/>
      <c r="D9" s="34"/>
      <c r="E9" s="30"/>
      <c r="F9" s="30"/>
      <c r="G9" s="30"/>
      <c r="H9" s="30"/>
      <c r="I9" s="30"/>
      <c r="J9" s="34"/>
      <c r="K9" s="30"/>
      <c r="L9" s="30"/>
      <c r="M9" s="37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4"/>
      <c r="AB9" s="4"/>
      <c r="AC9" s="4"/>
      <c r="AD9" s="4"/>
    </row>
    <row r="10" spans="1:30" x14ac:dyDescent="0.3">
      <c r="A10" s="14"/>
      <c r="B10" s="13"/>
      <c r="C10" s="30"/>
      <c r="D10" s="35"/>
      <c r="E10" s="30"/>
      <c r="F10" s="30"/>
      <c r="G10" s="30"/>
      <c r="H10" s="30"/>
      <c r="I10" s="30"/>
      <c r="J10" s="35"/>
      <c r="K10" s="30"/>
      <c r="L10" s="30"/>
      <c r="M10" s="38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4" t="s">
        <v>27</v>
      </c>
      <c r="AB10" s="4" t="s">
        <v>27</v>
      </c>
      <c r="AC10" s="4" t="s">
        <v>27</v>
      </c>
      <c r="AD10" s="4"/>
    </row>
    <row r="11" spans="1:30" ht="42" customHeight="1" x14ac:dyDescent="0.3">
      <c r="A11" s="15" t="s">
        <v>28</v>
      </c>
      <c r="B11" s="16"/>
      <c r="C11" s="17"/>
      <c r="D11" s="17" t="s">
        <v>28</v>
      </c>
      <c r="E11" s="18"/>
      <c r="F11" s="18">
        <v>500000000</v>
      </c>
      <c r="G11" s="17"/>
      <c r="H11" s="17"/>
      <c r="I11" s="17"/>
      <c r="J11" s="18">
        <v>353900000</v>
      </c>
      <c r="K11" s="18">
        <v>0</v>
      </c>
      <c r="L11" s="18">
        <v>0</v>
      </c>
      <c r="M11" s="18">
        <f t="shared" ref="M11:M24" ca="1" si="0">INDIRECT("C[-1]",FALSE)+INDIRECT("C[-2]",FALSE)+INDIRECT("C[-3]",FALSE)</f>
        <v>353900000</v>
      </c>
      <c r="N11" s="18"/>
      <c r="O11" s="18">
        <v>0</v>
      </c>
      <c r="P11" s="18"/>
      <c r="Q11" s="18">
        <v>200000000</v>
      </c>
      <c r="R11" s="18"/>
      <c r="S11" s="18">
        <v>171038.25</v>
      </c>
      <c r="T11" s="18"/>
      <c r="U11" s="18">
        <v>0</v>
      </c>
      <c r="V11" s="18">
        <f t="shared" ref="V11:V24" ca="1" si="1">INDIRECT("C[-1]",FALSE)+INDIRECT("C[-3]",FALSE)+INDIRECT("C[-5]",FALSE)</f>
        <v>200171038.25</v>
      </c>
      <c r="W11" s="18">
        <v>153900000</v>
      </c>
      <c r="X11" s="18">
        <v>0</v>
      </c>
      <c r="Y11" s="18">
        <v>0</v>
      </c>
      <c r="Z11" s="18">
        <f t="shared" ref="Z11:Z24" ca="1" si="2">INDIRECT("C[-1]",FALSE)+INDIRECT("C[-2]",FALSE)+INDIRECT("C[-3]",FALSE)</f>
        <v>153900000</v>
      </c>
      <c r="AA11" s="19"/>
    </row>
    <row r="12" spans="1:30" ht="66" x14ac:dyDescent="0.3">
      <c r="A12" s="20" t="s">
        <v>29</v>
      </c>
      <c r="B12" s="21"/>
      <c r="C12" s="22" t="s">
        <v>30</v>
      </c>
      <c r="D12" s="22" t="s">
        <v>31</v>
      </c>
      <c r="E12" s="23" t="s">
        <v>32</v>
      </c>
      <c r="F12" s="23">
        <v>100000000</v>
      </c>
      <c r="G12" s="22" t="s">
        <v>33</v>
      </c>
      <c r="H12" s="22" t="s">
        <v>34</v>
      </c>
      <c r="I12" s="22"/>
      <c r="J12" s="23">
        <v>3900000</v>
      </c>
      <c r="K12" s="23">
        <v>0</v>
      </c>
      <c r="L12" s="23">
        <v>0</v>
      </c>
      <c r="M12" s="23">
        <f t="shared" ca="1" si="0"/>
        <v>3900000</v>
      </c>
      <c r="N12" s="23"/>
      <c r="O12" s="23">
        <v>0</v>
      </c>
      <c r="P12" s="23"/>
      <c r="Q12" s="23">
        <v>0</v>
      </c>
      <c r="R12" s="23"/>
      <c r="S12" s="23">
        <v>0</v>
      </c>
      <c r="T12" s="23"/>
      <c r="U12" s="23">
        <v>0</v>
      </c>
      <c r="V12" s="23">
        <f t="shared" ca="1" si="1"/>
        <v>0</v>
      </c>
      <c r="W12" s="23">
        <v>3900000</v>
      </c>
      <c r="X12" s="23">
        <v>0</v>
      </c>
      <c r="Y12" s="23">
        <v>0</v>
      </c>
      <c r="Z12" s="23">
        <f t="shared" ca="1" si="2"/>
        <v>3900000</v>
      </c>
      <c r="AA12" s="24"/>
    </row>
    <row r="13" spans="1:30" ht="39.6" x14ac:dyDescent="0.3">
      <c r="A13" s="20" t="s">
        <v>35</v>
      </c>
      <c r="B13" s="21"/>
      <c r="C13" s="22" t="s">
        <v>36</v>
      </c>
      <c r="D13" s="22" t="s">
        <v>37</v>
      </c>
      <c r="E13" s="23" t="s">
        <v>38</v>
      </c>
      <c r="F13" s="23">
        <v>200000000</v>
      </c>
      <c r="G13" s="22" t="s">
        <v>33</v>
      </c>
      <c r="H13" s="22" t="s">
        <v>39</v>
      </c>
      <c r="I13" s="22"/>
      <c r="J13" s="23">
        <v>150000000</v>
      </c>
      <c r="K13" s="23">
        <v>0</v>
      </c>
      <c r="L13" s="23">
        <v>0</v>
      </c>
      <c r="M13" s="23">
        <f t="shared" ca="1" si="0"/>
        <v>150000000</v>
      </c>
      <c r="N13" s="23"/>
      <c r="O13" s="23">
        <v>0</v>
      </c>
      <c r="P13" s="23"/>
      <c r="Q13" s="23">
        <v>0</v>
      </c>
      <c r="R13" s="23"/>
      <c r="S13" s="23">
        <v>0</v>
      </c>
      <c r="T13" s="23"/>
      <c r="U13" s="23">
        <v>0</v>
      </c>
      <c r="V13" s="23">
        <f t="shared" ca="1" si="1"/>
        <v>0</v>
      </c>
      <c r="W13" s="23">
        <v>150000000</v>
      </c>
      <c r="X13" s="23">
        <v>0</v>
      </c>
      <c r="Y13" s="23">
        <v>0</v>
      </c>
      <c r="Z13" s="23">
        <f t="shared" ca="1" si="2"/>
        <v>150000000</v>
      </c>
      <c r="AA13" s="24"/>
    </row>
    <row r="14" spans="1:30" ht="66" x14ac:dyDescent="0.3">
      <c r="A14" s="20" t="s">
        <v>40</v>
      </c>
      <c r="B14" s="21"/>
      <c r="C14" s="22" t="s">
        <v>41</v>
      </c>
      <c r="D14" s="22" t="s">
        <v>42</v>
      </c>
      <c r="E14" s="23" t="s">
        <v>43</v>
      </c>
      <c r="F14" s="23">
        <v>200000000</v>
      </c>
      <c r="G14" s="22" t="s">
        <v>33</v>
      </c>
      <c r="H14" s="22" t="s">
        <v>44</v>
      </c>
      <c r="I14" s="22"/>
      <c r="J14" s="23">
        <v>200000000</v>
      </c>
      <c r="K14" s="23">
        <v>0</v>
      </c>
      <c r="L14" s="23">
        <v>0</v>
      </c>
      <c r="M14" s="23">
        <f t="shared" ca="1" si="0"/>
        <v>200000000</v>
      </c>
      <c r="N14" s="23"/>
      <c r="O14" s="23">
        <v>0</v>
      </c>
      <c r="P14" s="23" t="s">
        <v>44</v>
      </c>
      <c r="Q14" s="23">
        <v>200000000</v>
      </c>
      <c r="R14" s="23" t="s">
        <v>44</v>
      </c>
      <c r="S14" s="23">
        <v>171038.25</v>
      </c>
      <c r="T14" s="23"/>
      <c r="U14" s="23">
        <v>0</v>
      </c>
      <c r="V14" s="23">
        <f t="shared" ca="1" si="1"/>
        <v>200171038.25</v>
      </c>
      <c r="W14" s="23">
        <v>0</v>
      </c>
      <c r="X14" s="23">
        <v>0</v>
      </c>
      <c r="Y14" s="23">
        <v>0</v>
      </c>
      <c r="Z14" s="23">
        <f t="shared" ca="1" si="2"/>
        <v>0</v>
      </c>
      <c r="AA14" s="24"/>
    </row>
    <row r="15" spans="1:30" ht="26.4" x14ac:dyDescent="0.3">
      <c r="A15" s="15" t="s">
        <v>45</v>
      </c>
      <c r="B15" s="16"/>
      <c r="C15" s="17"/>
      <c r="D15" s="17" t="s">
        <v>45</v>
      </c>
      <c r="E15" s="18"/>
      <c r="F15" s="18">
        <v>300000000</v>
      </c>
      <c r="G15" s="17"/>
      <c r="H15" s="17"/>
      <c r="I15" s="17"/>
      <c r="J15" s="18">
        <v>0</v>
      </c>
      <c r="K15" s="18">
        <v>0</v>
      </c>
      <c r="L15" s="18">
        <v>0</v>
      </c>
      <c r="M15" s="18">
        <f t="shared" ca="1" si="0"/>
        <v>0</v>
      </c>
      <c r="N15" s="18"/>
      <c r="O15" s="18">
        <v>300000000</v>
      </c>
      <c r="P15" s="18"/>
      <c r="Q15" s="18">
        <v>50000000</v>
      </c>
      <c r="R15" s="18"/>
      <c r="S15" s="18">
        <v>104480.88</v>
      </c>
      <c r="T15" s="18"/>
      <c r="U15" s="18">
        <v>0</v>
      </c>
      <c r="V15" s="18">
        <f t="shared" ca="1" si="1"/>
        <v>50104480.880000003</v>
      </c>
      <c r="W15" s="18">
        <v>250000000</v>
      </c>
      <c r="X15" s="18">
        <v>0</v>
      </c>
      <c r="Y15" s="18">
        <v>0</v>
      </c>
      <c r="Z15" s="18">
        <f t="shared" ca="1" si="2"/>
        <v>250000000</v>
      </c>
      <c r="AA15" s="19"/>
    </row>
    <row r="16" spans="1:30" ht="66" x14ac:dyDescent="0.3">
      <c r="A16" s="20" t="s">
        <v>46</v>
      </c>
      <c r="B16" s="21"/>
      <c r="C16" s="22" t="s">
        <v>47</v>
      </c>
      <c r="D16" s="22" t="s">
        <v>48</v>
      </c>
      <c r="E16" s="23" t="s">
        <v>74</v>
      </c>
      <c r="F16" s="23">
        <v>50000000</v>
      </c>
      <c r="G16" s="22" t="s">
        <v>33</v>
      </c>
      <c r="H16" s="22" t="s">
        <v>49</v>
      </c>
      <c r="I16" s="22"/>
      <c r="J16" s="23">
        <v>0</v>
      </c>
      <c r="K16" s="23">
        <v>0</v>
      </c>
      <c r="L16" s="23">
        <v>0</v>
      </c>
      <c r="M16" s="23">
        <f t="shared" ca="1" si="0"/>
        <v>0</v>
      </c>
      <c r="N16" s="23" t="s">
        <v>50</v>
      </c>
      <c r="O16" s="23">
        <v>50000000</v>
      </c>
      <c r="P16" s="23"/>
      <c r="Q16" s="23">
        <v>0</v>
      </c>
      <c r="R16" s="23" t="s">
        <v>51</v>
      </c>
      <c r="S16" s="23">
        <v>52240.44</v>
      </c>
      <c r="T16" s="23"/>
      <c r="U16" s="23">
        <v>0</v>
      </c>
      <c r="V16" s="23">
        <f t="shared" ca="1" si="1"/>
        <v>52240.44</v>
      </c>
      <c r="W16" s="23">
        <v>50000000</v>
      </c>
      <c r="X16" s="23">
        <v>0</v>
      </c>
      <c r="Y16" s="23">
        <v>0</v>
      </c>
      <c r="Z16" s="23">
        <f t="shared" ca="1" si="2"/>
        <v>50000000</v>
      </c>
      <c r="AA16" s="24"/>
    </row>
    <row r="17" spans="1:32" ht="66" x14ac:dyDescent="0.3">
      <c r="A17" s="20" t="s">
        <v>52</v>
      </c>
      <c r="B17" s="21"/>
      <c r="C17" s="22" t="s">
        <v>53</v>
      </c>
      <c r="D17" s="22" t="s">
        <v>54</v>
      </c>
      <c r="E17" s="23" t="s">
        <v>75</v>
      </c>
      <c r="F17" s="23">
        <v>50000000</v>
      </c>
      <c r="G17" s="22" t="s">
        <v>33</v>
      </c>
      <c r="H17" s="22" t="s">
        <v>49</v>
      </c>
      <c r="I17" s="22"/>
      <c r="J17" s="23">
        <v>0</v>
      </c>
      <c r="K17" s="23">
        <v>0</v>
      </c>
      <c r="L17" s="23">
        <v>0</v>
      </c>
      <c r="M17" s="23">
        <f t="shared" ca="1" si="0"/>
        <v>0</v>
      </c>
      <c r="N17" s="23" t="s">
        <v>50</v>
      </c>
      <c r="O17" s="23">
        <v>50000000</v>
      </c>
      <c r="P17" s="23"/>
      <c r="Q17" s="23">
        <v>0</v>
      </c>
      <c r="R17" s="23" t="s">
        <v>51</v>
      </c>
      <c r="S17" s="23">
        <v>52240.44</v>
      </c>
      <c r="T17" s="23"/>
      <c r="U17" s="23">
        <v>0</v>
      </c>
      <c r="V17" s="23">
        <f t="shared" ca="1" si="1"/>
        <v>52240.44</v>
      </c>
      <c r="W17" s="23">
        <v>50000000</v>
      </c>
      <c r="X17" s="23">
        <v>0</v>
      </c>
      <c r="Y17" s="23">
        <v>0</v>
      </c>
      <c r="Z17" s="23">
        <f t="shared" ca="1" si="2"/>
        <v>50000000</v>
      </c>
      <c r="AA17" s="24"/>
    </row>
    <row r="18" spans="1:32" ht="66" x14ac:dyDescent="0.3">
      <c r="A18" s="20" t="s">
        <v>55</v>
      </c>
      <c r="B18" s="21"/>
      <c r="C18" s="22" t="s">
        <v>56</v>
      </c>
      <c r="D18" s="22" t="s">
        <v>57</v>
      </c>
      <c r="E18" s="23" t="s">
        <v>58</v>
      </c>
      <c r="F18" s="23">
        <v>50000000</v>
      </c>
      <c r="G18" s="22" t="s">
        <v>33</v>
      </c>
      <c r="H18" s="22" t="s">
        <v>49</v>
      </c>
      <c r="I18" s="22"/>
      <c r="J18" s="23">
        <v>0</v>
      </c>
      <c r="K18" s="23">
        <v>0</v>
      </c>
      <c r="L18" s="23">
        <v>0</v>
      </c>
      <c r="M18" s="23">
        <f t="shared" ca="1" si="0"/>
        <v>0</v>
      </c>
      <c r="N18" s="23" t="s">
        <v>58</v>
      </c>
      <c r="O18" s="23">
        <v>50000000</v>
      </c>
      <c r="P18" s="23"/>
      <c r="Q18" s="23">
        <v>0</v>
      </c>
      <c r="R18" s="23"/>
      <c r="S18" s="23">
        <v>0</v>
      </c>
      <c r="T18" s="23"/>
      <c r="U18" s="23">
        <v>0</v>
      </c>
      <c r="V18" s="23">
        <f t="shared" ca="1" si="1"/>
        <v>0</v>
      </c>
      <c r="W18" s="23">
        <v>50000000</v>
      </c>
      <c r="X18" s="23">
        <v>0</v>
      </c>
      <c r="Y18" s="23">
        <v>0</v>
      </c>
      <c r="Z18" s="23">
        <f t="shared" ca="1" si="2"/>
        <v>50000000</v>
      </c>
      <c r="AA18" s="24"/>
    </row>
    <row r="19" spans="1:32" ht="66" x14ac:dyDescent="0.3">
      <c r="A19" s="20" t="s">
        <v>59</v>
      </c>
      <c r="B19" s="21"/>
      <c r="C19" s="22" t="s">
        <v>60</v>
      </c>
      <c r="D19" s="22" t="s">
        <v>61</v>
      </c>
      <c r="E19" s="23" t="s">
        <v>51</v>
      </c>
      <c r="F19" s="23">
        <v>50000000</v>
      </c>
      <c r="G19" s="22" t="s">
        <v>33</v>
      </c>
      <c r="H19" s="22" t="s">
        <v>62</v>
      </c>
      <c r="I19" s="22"/>
      <c r="J19" s="23">
        <v>0</v>
      </c>
      <c r="K19" s="23">
        <v>0</v>
      </c>
      <c r="L19" s="23">
        <v>0</v>
      </c>
      <c r="M19" s="23">
        <f t="shared" ca="1" si="0"/>
        <v>0</v>
      </c>
      <c r="N19" s="23" t="s">
        <v>51</v>
      </c>
      <c r="O19" s="23">
        <v>50000000</v>
      </c>
      <c r="P19" s="23" t="s">
        <v>63</v>
      </c>
      <c r="Q19" s="23">
        <v>50000000</v>
      </c>
      <c r="R19" s="23"/>
      <c r="S19" s="23">
        <v>0</v>
      </c>
      <c r="T19" s="23"/>
      <c r="U19" s="23">
        <v>0</v>
      </c>
      <c r="V19" s="23">
        <f t="shared" ca="1" si="1"/>
        <v>50000000</v>
      </c>
      <c r="W19" s="23">
        <v>0</v>
      </c>
      <c r="X19" s="23">
        <v>0</v>
      </c>
      <c r="Y19" s="23">
        <v>0</v>
      </c>
      <c r="Z19" s="23">
        <f t="shared" ca="1" si="2"/>
        <v>0</v>
      </c>
      <c r="AA19" s="24"/>
    </row>
    <row r="20" spans="1:32" ht="66" x14ac:dyDescent="0.3">
      <c r="A20" s="20" t="s">
        <v>64</v>
      </c>
      <c r="B20" s="21"/>
      <c r="C20" s="22" t="s">
        <v>65</v>
      </c>
      <c r="D20" s="22" t="s">
        <v>66</v>
      </c>
      <c r="E20" s="23" t="s">
        <v>51</v>
      </c>
      <c r="F20" s="23">
        <v>50000000</v>
      </c>
      <c r="G20" s="22" t="s">
        <v>33</v>
      </c>
      <c r="H20" s="22" t="s">
        <v>62</v>
      </c>
      <c r="I20" s="22"/>
      <c r="J20" s="23">
        <v>0</v>
      </c>
      <c r="K20" s="23">
        <v>0</v>
      </c>
      <c r="L20" s="23">
        <v>0</v>
      </c>
      <c r="M20" s="23">
        <f t="shared" ca="1" si="0"/>
        <v>0</v>
      </c>
      <c r="N20" s="23" t="s">
        <v>51</v>
      </c>
      <c r="O20" s="23">
        <v>50000000</v>
      </c>
      <c r="P20" s="23"/>
      <c r="Q20" s="23">
        <v>0</v>
      </c>
      <c r="R20" s="23"/>
      <c r="S20" s="23">
        <v>0</v>
      </c>
      <c r="T20" s="23"/>
      <c r="U20" s="23">
        <v>0</v>
      </c>
      <c r="V20" s="23">
        <f t="shared" ca="1" si="1"/>
        <v>0</v>
      </c>
      <c r="W20" s="23">
        <v>50000000</v>
      </c>
      <c r="X20" s="23">
        <v>0</v>
      </c>
      <c r="Y20" s="23">
        <v>0</v>
      </c>
      <c r="Z20" s="23">
        <f t="shared" ca="1" si="2"/>
        <v>50000000</v>
      </c>
      <c r="AA20" s="24"/>
    </row>
    <row r="21" spans="1:32" ht="66" x14ac:dyDescent="0.3">
      <c r="A21" s="20" t="s">
        <v>67</v>
      </c>
      <c r="B21" s="21"/>
      <c r="C21" s="22" t="s">
        <v>68</v>
      </c>
      <c r="D21" s="22" t="s">
        <v>69</v>
      </c>
      <c r="E21" s="39">
        <v>45654</v>
      </c>
      <c r="F21" s="23">
        <v>50000000</v>
      </c>
      <c r="G21" s="22" t="s">
        <v>33</v>
      </c>
      <c r="H21" s="22" t="s">
        <v>62</v>
      </c>
      <c r="I21" s="22"/>
      <c r="J21" s="23">
        <v>0</v>
      </c>
      <c r="K21" s="23">
        <v>0</v>
      </c>
      <c r="L21" s="23">
        <v>0</v>
      </c>
      <c r="M21" s="23">
        <f t="shared" ca="1" si="0"/>
        <v>0</v>
      </c>
      <c r="N21" s="23" t="s">
        <v>70</v>
      </c>
      <c r="O21" s="23">
        <v>50000000</v>
      </c>
      <c r="P21" s="23"/>
      <c r="Q21" s="23">
        <v>0</v>
      </c>
      <c r="R21" s="23"/>
      <c r="S21" s="23">
        <v>0</v>
      </c>
      <c r="T21" s="23"/>
      <c r="U21" s="23">
        <v>0</v>
      </c>
      <c r="V21" s="23">
        <f t="shared" ca="1" si="1"/>
        <v>0</v>
      </c>
      <c r="W21" s="23">
        <v>50000000</v>
      </c>
      <c r="X21" s="23">
        <v>0</v>
      </c>
      <c r="Y21" s="23">
        <v>0</v>
      </c>
      <c r="Z21" s="23">
        <f t="shared" ca="1" si="2"/>
        <v>50000000</v>
      </c>
      <c r="AA21" s="24"/>
    </row>
    <row r="22" spans="1:32" ht="26.4" x14ac:dyDescent="0.3">
      <c r="A22" s="15" t="s">
        <v>71</v>
      </c>
      <c r="B22" s="16"/>
      <c r="C22" s="17"/>
      <c r="D22" s="17" t="s">
        <v>71</v>
      </c>
      <c r="E22" s="18"/>
      <c r="F22" s="18">
        <v>0</v>
      </c>
      <c r="G22" s="17"/>
      <c r="H22" s="17"/>
      <c r="I22" s="17"/>
      <c r="J22" s="18">
        <v>0</v>
      </c>
      <c r="K22" s="18">
        <v>0</v>
      </c>
      <c r="L22" s="18">
        <v>0</v>
      </c>
      <c r="M22" s="18">
        <f t="shared" ca="1" si="0"/>
        <v>0</v>
      </c>
      <c r="N22" s="18"/>
      <c r="O22" s="18">
        <v>0</v>
      </c>
      <c r="P22" s="18"/>
      <c r="Q22" s="18">
        <v>0</v>
      </c>
      <c r="R22" s="18"/>
      <c r="S22" s="18">
        <v>0</v>
      </c>
      <c r="T22" s="18"/>
      <c r="U22" s="18">
        <v>0</v>
      </c>
      <c r="V22" s="18">
        <f t="shared" ca="1" si="1"/>
        <v>0</v>
      </c>
      <c r="W22" s="18">
        <v>0</v>
      </c>
      <c r="X22" s="18">
        <v>0</v>
      </c>
      <c r="Y22" s="18">
        <v>0</v>
      </c>
      <c r="Z22" s="18">
        <f t="shared" ca="1" si="2"/>
        <v>0</v>
      </c>
      <c r="AA22" s="19"/>
    </row>
    <row r="23" spans="1:32" ht="26.4" x14ac:dyDescent="0.3">
      <c r="A23" s="15" t="s">
        <v>72</v>
      </c>
      <c r="B23" s="16"/>
      <c r="C23" s="17"/>
      <c r="D23" s="17" t="s">
        <v>72</v>
      </c>
      <c r="E23" s="18"/>
      <c r="F23" s="18">
        <v>0</v>
      </c>
      <c r="G23" s="17"/>
      <c r="H23" s="17"/>
      <c r="I23" s="17"/>
      <c r="J23" s="18">
        <v>0</v>
      </c>
      <c r="K23" s="18">
        <v>0</v>
      </c>
      <c r="L23" s="18">
        <v>0</v>
      </c>
      <c r="M23" s="18">
        <f t="shared" ca="1" si="0"/>
        <v>0</v>
      </c>
      <c r="N23" s="18"/>
      <c r="O23" s="18">
        <v>0</v>
      </c>
      <c r="P23" s="18"/>
      <c r="Q23" s="18">
        <v>0</v>
      </c>
      <c r="R23" s="18"/>
      <c r="S23" s="18">
        <v>0</v>
      </c>
      <c r="T23" s="18"/>
      <c r="U23" s="18">
        <v>0</v>
      </c>
      <c r="V23" s="18">
        <f t="shared" ca="1" si="1"/>
        <v>0</v>
      </c>
      <c r="W23" s="18">
        <v>0</v>
      </c>
      <c r="X23" s="18">
        <v>0</v>
      </c>
      <c r="Y23" s="18">
        <v>0</v>
      </c>
      <c r="Z23" s="18">
        <f t="shared" ca="1" si="2"/>
        <v>0</v>
      </c>
      <c r="AA23" s="19"/>
    </row>
    <row r="24" spans="1:32" ht="28.8" customHeight="1" x14ac:dyDescent="0.3">
      <c r="A24" s="15" t="s">
        <v>73</v>
      </c>
      <c r="B24" s="16"/>
      <c r="C24" s="17"/>
      <c r="D24" s="17" t="s">
        <v>73</v>
      </c>
      <c r="E24" s="18"/>
      <c r="F24" s="18">
        <v>800000000</v>
      </c>
      <c r="G24" s="17"/>
      <c r="H24" s="17"/>
      <c r="I24" s="17"/>
      <c r="J24" s="18">
        <v>353900000</v>
      </c>
      <c r="K24" s="18">
        <v>0</v>
      </c>
      <c r="L24" s="18">
        <v>0</v>
      </c>
      <c r="M24" s="18">
        <f t="shared" ca="1" si="0"/>
        <v>353900000</v>
      </c>
      <c r="N24" s="18"/>
      <c r="O24" s="18">
        <v>300000000</v>
      </c>
      <c r="P24" s="18"/>
      <c r="Q24" s="18">
        <v>250000000</v>
      </c>
      <c r="R24" s="18"/>
      <c r="S24" s="18">
        <v>275519.13</v>
      </c>
      <c r="T24" s="18"/>
      <c r="U24" s="18">
        <v>0</v>
      </c>
      <c r="V24" s="18">
        <f t="shared" ca="1" si="1"/>
        <v>250275519.13</v>
      </c>
      <c r="W24" s="18">
        <v>403900000</v>
      </c>
      <c r="X24" s="18">
        <v>0</v>
      </c>
      <c r="Y24" s="18">
        <v>0</v>
      </c>
      <c r="Z24" s="18">
        <f t="shared" ca="1" si="2"/>
        <v>403900000</v>
      </c>
      <c r="AA24" s="19"/>
    </row>
    <row r="25" spans="1:32" ht="23.4" x14ac:dyDescent="0.45">
      <c r="R25" s="40" t="s">
        <v>81</v>
      </c>
      <c r="S25" s="41"/>
      <c r="T25" s="41"/>
      <c r="U25" s="41"/>
      <c r="V25" s="41"/>
      <c r="W25" s="41"/>
      <c r="X25" s="41"/>
      <c r="Y25" s="42"/>
      <c r="Z25" s="42"/>
      <c r="AA25" s="42"/>
      <c r="AB25" s="42"/>
      <c r="AC25" s="42"/>
      <c r="AD25" s="42"/>
      <c r="AE25" s="42"/>
      <c r="AF25" s="42"/>
    </row>
    <row r="26" spans="1:32" ht="23.4" x14ac:dyDescent="0.45">
      <c r="R26" s="52"/>
      <c r="S26" s="41"/>
      <c r="T26" s="41"/>
      <c r="U26" s="41"/>
      <c r="V26" s="41"/>
      <c r="W26" s="41"/>
      <c r="X26" s="41"/>
      <c r="Y26" s="42"/>
      <c r="Z26" s="42"/>
      <c r="AA26" s="42"/>
      <c r="AB26" s="42"/>
      <c r="AC26" s="42"/>
      <c r="AD26" s="42"/>
      <c r="AE26" s="42"/>
      <c r="AF26" s="42"/>
    </row>
    <row r="27" spans="1:32" ht="23.4" x14ac:dyDescent="0.45">
      <c r="R27" s="43" t="s">
        <v>82</v>
      </c>
      <c r="S27" s="43"/>
      <c r="T27" s="43"/>
      <c r="U27" s="43"/>
      <c r="V27" s="43"/>
      <c r="W27" s="43"/>
      <c r="X27" s="44"/>
      <c r="Y27" s="42"/>
      <c r="Z27" s="42"/>
      <c r="AA27" s="42"/>
      <c r="AB27" s="42"/>
      <c r="AC27" s="42"/>
      <c r="AD27" s="42"/>
      <c r="AE27" s="42"/>
      <c r="AF27" s="42"/>
    </row>
    <row r="28" spans="1:32" ht="23.4" x14ac:dyDescent="0.45">
      <c r="R28" s="43"/>
      <c r="S28" s="43"/>
      <c r="T28" s="43"/>
      <c r="U28" s="43"/>
      <c r="V28" s="43"/>
      <c r="W28" s="43"/>
      <c r="X28" s="42"/>
      <c r="Y28" s="53" t="s">
        <v>76</v>
      </c>
      <c r="Z28" s="54"/>
      <c r="AA28" s="44"/>
      <c r="AB28" s="42"/>
      <c r="AC28" s="45"/>
      <c r="AD28" s="46" t="s">
        <v>83</v>
      </c>
      <c r="AE28" s="42"/>
      <c r="AF28" s="42"/>
    </row>
    <row r="29" spans="1:32" ht="23.4" x14ac:dyDescent="0.45">
      <c r="R29" s="47"/>
      <c r="S29" s="47"/>
      <c r="T29" s="47"/>
      <c r="U29" s="47"/>
      <c r="V29" s="47"/>
      <c r="W29" s="47"/>
      <c r="X29" s="42"/>
      <c r="Y29" s="45"/>
      <c r="Z29" s="44"/>
      <c r="AA29" s="44"/>
      <c r="AB29" s="42"/>
      <c r="AC29" s="45"/>
      <c r="AD29" s="42"/>
      <c r="AE29" s="42"/>
      <c r="AF29" s="42"/>
    </row>
    <row r="30" spans="1:32" ht="23.4" x14ac:dyDescent="0.45">
      <c r="R30" s="47"/>
      <c r="S30" s="47"/>
      <c r="T30" s="47"/>
      <c r="U30" s="47"/>
      <c r="V30" s="47"/>
      <c r="W30" s="48" t="s">
        <v>78</v>
      </c>
      <c r="Y30" s="45"/>
      <c r="Z30" s="44"/>
      <c r="AA30" s="44"/>
      <c r="AB30" s="46"/>
      <c r="AC30" s="42"/>
      <c r="AD30" s="42"/>
      <c r="AE30" s="42"/>
      <c r="AF30" s="42"/>
    </row>
    <row r="31" spans="1:32" ht="48.6" customHeight="1" x14ac:dyDescent="0.45">
      <c r="R31" s="49" t="s">
        <v>79</v>
      </c>
      <c r="S31" s="50"/>
      <c r="T31" s="50"/>
      <c r="U31" s="50"/>
      <c r="V31" s="50"/>
      <c r="W31" s="44"/>
      <c r="X31" s="45"/>
      <c r="Y31" s="55" t="s">
        <v>77</v>
      </c>
      <c r="Z31" s="56"/>
      <c r="AA31" s="42"/>
      <c r="AB31" s="42"/>
      <c r="AD31" s="51" t="s">
        <v>80</v>
      </c>
      <c r="AE31" s="42"/>
      <c r="AF31" s="42"/>
    </row>
  </sheetData>
  <mergeCells count="40">
    <mergeCell ref="Y28:Z28"/>
    <mergeCell ref="Y31:Z31"/>
    <mergeCell ref="J7:J10"/>
    <mergeCell ref="R27:W28"/>
    <mergeCell ref="R31:V31"/>
    <mergeCell ref="M6:M10"/>
    <mergeCell ref="K7:K10"/>
    <mergeCell ref="L7:L10"/>
    <mergeCell ref="N7:N10"/>
    <mergeCell ref="O7:O10"/>
    <mergeCell ref="P6:Q6"/>
    <mergeCell ref="R6:S6"/>
    <mergeCell ref="T6:U6"/>
    <mergeCell ref="V6:V10"/>
    <mergeCell ref="Z6:Z10"/>
    <mergeCell ref="P7:P10"/>
    <mergeCell ref="Q7:Q10"/>
    <mergeCell ref="R7:R10"/>
    <mergeCell ref="S7:S10"/>
    <mergeCell ref="T7:T10"/>
    <mergeCell ref="U7:U10"/>
    <mergeCell ref="W7:W10"/>
    <mergeCell ref="X7:X10"/>
    <mergeCell ref="Y7:Y10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  <mergeCell ref="P5:V5"/>
    <mergeCell ref="W5:Z5"/>
    <mergeCell ref="D5:D10"/>
    <mergeCell ref="N6:O6"/>
  </mergeCells>
  <pageMargins left="0.23622047244094491" right="0.23622047244094491" top="0.55118110236220474" bottom="0.15748031496062992" header="0.31496062992125984" footer="0.31496062992125984"/>
  <pageSetup paperSize="9" scale="44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12.2024&lt;/string&gt;&#10;    &lt;string&gt;31.12.2024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8006A9-6F46-44EA-B225-8194E054AA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2025-01-10T08:12:10Z</cp:lastPrinted>
  <dcterms:created xsi:type="dcterms:W3CDTF">2025-01-10T07:41:55Z</dcterms:created>
  <dcterms:modified xsi:type="dcterms:W3CDTF">2025-01-10T08:18:55Z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24.1.5201.650456368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komi_2024</vt:lpwstr>
  </property>
  <property fmtid="{D5CDD505-2E9C-101B-9397-08002B2CF9AE}" pid="9" name="Пользователь">
    <vt:lpwstr>02-фу-соколова-ив</vt:lpwstr>
  </property>
  <property fmtid="{D5CDD505-2E9C-101B-9397-08002B2CF9AE}" pid="10" name="Шаблон">
    <vt:lpwstr>credit_get_nastr7_.xlt</vt:lpwstr>
  </property>
  <property fmtid="{D5CDD505-2E9C-101B-9397-08002B2CF9AE}" pid="11" name="Локальная база">
    <vt:lpwstr>не используется</vt:lpwstr>
  </property>
</Properties>
</file>