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22845" windowHeight="91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'Лист1'!$A$6:$H$63</definedName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<sst xmlns="http://schemas.openxmlformats.org/spreadsheetml/2006/main" count="77" uniqueCount="69">
  <si>
    <t>№ п/п</t>
  </si>
  <si>
    <t xml:space="preserve">Наименование </t>
  </si>
  <si>
    <t>Фактическое поступление</t>
  </si>
  <si>
    <t>Отклонение                          (гр.3-гр.4)</t>
  </si>
  <si>
    <t>Исполнение</t>
  </si>
  <si>
    <t xml:space="preserve">Дотации на выравнивание бюджетной обеспеченности 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</si>
  <si>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</si>
  <si>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Дотации бюджетам городских округов (муниципальных районов), предоставляемые в 2020 году на частичную компенсацию снижения поступления в 2020 году налоговых и неналоговых доходов в связи с пандемией новой коронавирусной инфекции </t>
  </si>
  <si>
    <t>Субсидии на мероприятия по проведению оздоровительной кампании детей</t>
  </si>
  <si>
    <t>Субсидии на организацию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</si>
  <si>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Субсидии на строительство многоквартирных жилых домов и (или) на долевое участие в их строительстве, и (или) на приобретение жилых помещений во вновь построенных многоквартирных жилых домах</t>
  </si>
  <si>
    <t>Субсидии на обеспечение мероприятий по расселению непригодного для проживания жилищного фонда (2 этап Программы по переселению граждан из аварийного жилищного фонда) МОГО «Ухта»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</si>
  <si>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</si>
  <si>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строительство и реконструкцию (модернизацию) объектов питьевого водоснабжения</t>
  </si>
  <si>
    <t>Субсидии на поддержку муниципальных программ формирования современной городской среды</t>
  </si>
  <si>
    <t>Субсидии на реализацию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округов Республики Коми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</si>
  <si>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</si>
  <si>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Субсидии содержание автомобильных дорог общего пользования местного значения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</si>
  <si>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</si>
  <si>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Субсидии на оплату муниципальными учреждениями услуг по обращению с твердыми коммунальными отходами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</si>
  <si>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</si>
  <si>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инфраструктуру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</si>
  <si>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</si>
  <si>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на 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</si>
  <si>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Субсидии на проведение комплексных кадастровых работ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</si>
  <si>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</si>
  <si>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государственную поддержку отрасли культуры (подключение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</si>
  <si>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Субсидии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</si>
  <si>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</si>
  <si>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на реализацию мероприятий по обеспечению жильем молодых семей</t>
  </si>
  <si>
    <t>Субсидии на укрепление материально-технической базы и создание безопасных условий в организациях в сфере образования в Республике Коми (проведение капитальных и текущих ремонтов)</t>
  </si>
  <si>
    <t>Субсидии на укрепление материально-технической базы и создание безопасных условий в организациях в сфере образования в Республике Коми (обеспечение комплексной безопасности образовательных организаций в Республике Коми)</t>
  </si>
  <si>
    <t>Субсидии на софинансирование расходных обязательств органов местного самоуправления,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</si>
  <si>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на 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</si>
  <si>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Субсидии на реализацию народных проектов в сфере благоустройства, прошедших отбор в рамках проекта "Народный бюджет"</t>
  </si>
  <si>
    <t>Субсидии на создание системы по раздельному накоплению отходов</t>
  </si>
  <si>
    <t>Субсидии на реализацию народных проектов в сфере образования, прошедших отбор в рамках проекта "Народный бюджет" (Мероприятие 1 в рамках проекта "Народный бюджет")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</si>
  <si>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</si>
  <si>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создание безопасных условий в организациях в сфере физической культуры и спорта в Республике Коми</t>
  </si>
  <si>
    <t>Субсидии на реализацию народных проектов в сфере физической культуры и спорта, прошедших отбор в рамках проекта "Народный бюджет" (Мероприятие 1)</t>
  </si>
  <si>
    <t>Субсидии на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 &lt;ГО "Ухта"&gt;</t>
  </si>
  <si>
    <t>Субсидии на реализацию мероприятий по благоустройству территорий</t>
  </si>
  <si>
    <t>Субсидии на возмещение субъектам предпринимательской деятельности, осуществляющим регулярные перевозки пассажиров и багажа автомобильным транспортом по муниципальным маршрутам регулярных перевозок на территории Республики Коми, расходов по уплате лизинговых, арендных и кредитных платежей за движимое имущество в условиях ухудшения экономической ситуации в связи с распространением новой коронавирусной инфекции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</si>
  <si>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</si>
  <si>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</si>
  <si>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проведение Всероссийской переписи населения 2020 года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</si>
  <si>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</si>
  <si>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</si>
  <si>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</si>
  <si>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полномочий, Республики Коми по организации проведения на территории соответствующего муниципального образования мероприятий по осуществлению деятельности по обращению с животными без владельцев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</si>
  <si>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</si>
  <si>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на 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</si>
  <si>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</si>
  <si>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</si>
  <si>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</si>
  <si>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Субвенции на осуществление полномочий по обеспечению жильем отдельных категорий граждан, установленных "Федеральным законом от 12 января 1995 года № 5-ФЗ  О ветеранах"</t>
  </si>
  <si>
    <t>Субвенции на осуществление полномочий по обеспечению жильем отдельных категорий граждан, установленных "Федеральным законом от 24 ноября 1995 года № 181-ФЗ "О социальной защите инвалидов в Российской Федерации"</t>
  </si>
  <si>
    <t>Субвенции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</si>
  <si>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ИТОГО</t>
  </si>
  <si>
    <t xml:space="preserve">Субсидии на реализацию народных проектов в сфере культуры, прошедших отбор в рамках проекта "Народный бюджет" </t>
  </si>
  <si>
    <t>Процент исполнения фактических поступлений  (%)</t>
  </si>
  <si>
    <t>рублей</t>
  </si>
  <si>
    <t>Приложение 1 к пояснительной записке</t>
  </si>
  <si>
    <t>Информация о поступлении межбюджетных трансфертов в 2020 году</t>
  </si>
  <si>
    <t>Неисполненные назначения 
(гр.4-гр.6)</t>
  </si>
  <si>
    <t>-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</si>
  <si>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</si>
  <si>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Плановые назначения 
с учетом изменений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</si>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</sst>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4" fontId="49" fillId="0" borderId="11" xfId="0" applyNumberFormat="1" applyFont="1" applyBorder="1" applyAlignment="1">
      <alignment horizontal="right" vertical="center" wrapText="1"/>
    </xf>
    <xf numFmtId="168" fontId="49" fillId="0" borderId="11" xfId="0" applyNumberFormat="1" applyFont="1" applyBorder="1" applyAlignment="1">
      <alignment horizontal="right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168" fontId="50" fillId="0" borderId="11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4" fontId="2" fillId="0" borderId="1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58">
      <selection activeCell="B67" sqref="B67"/>
    </sheetView>
  </sheetViews>
  <sheetFormatPr defaultColWidth="8.8515625" defaultRowHeight="15"/>
  <cols>
    <col min="1" max="1" width="4.7109375" style="1" customWidth="1"/>
    <col min="2" max="2" width="39.00390625" style="1" customWidth="1"/>
    <col min="3" max="3" width="18.8515625" style="1" bestFit="1" customWidth="1"/>
    <col min="4" max="4" width="14.8515625" style="1" bestFit="1" customWidth="1"/>
    <col min="5" max="5" width="13.421875" style="1" bestFit="1" customWidth="1"/>
    <col min="6" max="6" width="17.28125" style="1" bestFit="1" customWidth="1"/>
    <col min="7" max="7" width="14.8515625" style="1" bestFit="1" customWidth="1"/>
    <col min="8" max="8" width="12.7109375" style="1" customWidth="1"/>
    <col min="9" max="16384" width="8.8515625" style="1" customWidth="1"/>
  </cols>
  <sheetData>
    <row r="1" ht="15.75">
      <c r="F1" s="15" t="s">
        <v>62</v>
      </c>
    </row>
    <row r="3" spans="1:8" ht="15.75">
      <c r="A3" s="23" t="s">
        <v>63</v>
      </c>
      <c r="B3" s="23"/>
      <c r="C3" s="23"/>
      <c r="D3" s="23"/>
      <c r="E3" s="23"/>
      <c r="F3" s="23"/>
      <c r="G3" s="23"/>
      <c r="H3" s="23"/>
    </row>
    <row r="4" ht="15.75">
      <c r="H4" s="14" t="s">
        <v>61</v>
      </c>
    </row>
    <row r="5" spans="1:8" ht="63.75">
      <c r="A5" s="3" t="s">
        <v>0</v>
      </c>
      <c r="B5" s="3" t="s">
        <v>1</v>
      </c>
      <c r="C5" s="3" t="s">
        <v>67</v>
      </c>
      <c r="D5" s="3" t="s">
        <v>2</v>
      </c>
      <c r="E5" s="3" t="s">
        <v>3</v>
      </c>
      <c r="F5" s="3" t="s">
        <v>4</v>
      </c>
      <c r="G5" s="3" t="s">
        <v>64</v>
      </c>
      <c r="H5" s="3" t="s">
        <v>60</v>
      </c>
    </row>
    <row r="6" spans="1:8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25.5">
      <c r="A7" s="3">
        <v>1</v>
      </c>
      <c r="B7" s="4" t="s">
        <v>5</v>
      </c>
      <c r="C7" s="5">
        <v>373665700</v>
      </c>
      <c r="D7" s="17">
        <v>280134000</v>
      </c>
      <c r="E7" s="5">
        <f>C7-D7</f>
        <v>93531700</v>
      </c>
      <c r="F7" s="17">
        <v>280134000</v>
      </c>
      <c r="G7" s="10">
        <f>D7-F7</f>
        <v>0</v>
      </c>
      <c r="H7" s="11">
        <f>F7/D7*100</f>
        <v>100</v>
      </c>
    </row>
    <row r="8" spans="1:8" ht="45" customHeight="1">
      <c r="A8" s="3">
        <f>A7+1</f>
        <v>2</v>
      </c>
      <c r="B8" s="4" t="s">
        <v>6</v>
      </c>
      <c r="C8" s="5">
        <v>13000000</v>
      </c>
      <c r="D8" s="5">
        <v>13000000</v>
      </c>
      <c r="E8" s="5">
        <f aca="true" t="shared" si="0" ref="E8:E62">C8-D8</f>
        <v>0</v>
      </c>
      <c r="F8" s="20">
        <f>5000000+417951</f>
        <v>5417951</v>
      </c>
      <c r="G8" s="10">
        <f aca="true" t="shared" si="1" ref="G8:G63">D8-F8</f>
        <v>7582049</v>
      </c>
      <c r="H8" s="11">
        <f aca="true" t="shared" si="2" ref="H8:H63">F8/D8*100</f>
        <v>41.676546153846154</v>
      </c>
    </row>
    <row r="9" spans="1:8" ht="82.5" customHeight="1">
      <c r="A9" s="3">
        <f aca="true" t="shared" si="3" ref="A9:A62">A8+1</f>
        <v>3</v>
      </c>
      <c r="B9" s="4" t="s">
        <v>7</v>
      </c>
      <c r="C9" s="5">
        <v>45048600</v>
      </c>
      <c r="D9" s="5">
        <v>45048600</v>
      </c>
      <c r="E9" s="5">
        <f t="shared" si="0"/>
        <v>0</v>
      </c>
      <c r="F9" s="20">
        <v>45048600</v>
      </c>
      <c r="G9" s="10">
        <f t="shared" si="1"/>
        <v>0</v>
      </c>
      <c r="H9" s="11">
        <f t="shared" si="2"/>
        <v>100</v>
      </c>
    </row>
    <row r="10" spans="1:8" ht="25.5">
      <c r="A10" s="3">
        <f t="shared" si="3"/>
        <v>4</v>
      </c>
      <c r="B10" s="4" t="s">
        <v>8</v>
      </c>
      <c r="C10" s="5">
        <v>5892500</v>
      </c>
      <c r="D10" s="5">
        <v>5892500</v>
      </c>
      <c r="E10" s="5">
        <f t="shared" si="0"/>
        <v>0</v>
      </c>
      <c r="F10" s="20">
        <v>5892500</v>
      </c>
      <c r="G10" s="10">
        <f t="shared" si="1"/>
        <v>0</v>
      </c>
      <c r="H10" s="11">
        <f t="shared" si="2"/>
        <v>100</v>
      </c>
    </row>
    <row r="11" spans="1:8" ht="63.75">
      <c r="A11" s="3">
        <f t="shared" si="3"/>
        <v>5</v>
      </c>
      <c r="B11" s="4" t="s">
        <v>9</v>
      </c>
      <c r="C11" s="5">
        <v>19171017.08</v>
      </c>
      <c r="D11" s="5">
        <v>18744434.8</v>
      </c>
      <c r="E11" s="5">
        <f t="shared" si="0"/>
        <v>426582.27999999747</v>
      </c>
      <c r="F11" s="20">
        <v>18744434.8</v>
      </c>
      <c r="G11" s="10">
        <f t="shared" si="1"/>
        <v>0</v>
      </c>
      <c r="H11" s="11">
        <f t="shared" si="2"/>
        <v>100</v>
      </c>
    </row>
    <row r="12" spans="1:8" ht="63.75">
      <c r="A12" s="3">
        <f t="shared" si="3"/>
        <v>6</v>
      </c>
      <c r="B12" s="4" t="s">
        <v>10</v>
      </c>
      <c r="C12" s="5">
        <v>4178527</v>
      </c>
      <c r="D12" s="16">
        <v>4085623.01</v>
      </c>
      <c r="E12" s="5">
        <f t="shared" si="0"/>
        <v>92903.99000000022</v>
      </c>
      <c r="F12" s="20">
        <v>4085623.01</v>
      </c>
      <c r="G12" s="10">
        <f t="shared" si="1"/>
        <v>0</v>
      </c>
      <c r="H12" s="11">
        <f t="shared" si="2"/>
        <v>100</v>
      </c>
    </row>
    <row r="13" spans="1:8" ht="63.75">
      <c r="A13" s="3">
        <f t="shared" si="3"/>
        <v>7</v>
      </c>
      <c r="B13" s="4" t="s">
        <v>11</v>
      </c>
      <c r="C13" s="5">
        <v>533432</v>
      </c>
      <c r="D13" s="5">
        <v>130284</v>
      </c>
      <c r="E13" s="5">
        <f>C13-D13</f>
        <v>403148</v>
      </c>
      <c r="F13" s="20">
        <v>130284</v>
      </c>
      <c r="G13" s="10">
        <f t="shared" si="1"/>
        <v>0</v>
      </c>
      <c r="H13" s="11">
        <f t="shared" si="2"/>
        <v>100</v>
      </c>
    </row>
    <row r="14" spans="1:8" ht="63.75">
      <c r="A14" s="3">
        <f t="shared" si="3"/>
        <v>8</v>
      </c>
      <c r="B14" s="4" t="s">
        <v>12</v>
      </c>
      <c r="C14" s="17">
        <v>20583618</v>
      </c>
      <c r="D14" s="5">
        <v>20583618</v>
      </c>
      <c r="E14" s="5">
        <f t="shared" si="0"/>
        <v>0</v>
      </c>
      <c r="F14" s="16">
        <v>20583618</v>
      </c>
      <c r="G14" s="10">
        <f t="shared" si="1"/>
        <v>0</v>
      </c>
      <c r="H14" s="11">
        <f t="shared" si="2"/>
        <v>100</v>
      </c>
    </row>
    <row r="15" spans="1:8" ht="38.25">
      <c r="A15" s="3">
        <f t="shared" si="3"/>
        <v>9</v>
      </c>
      <c r="B15" s="4" t="s">
        <v>13</v>
      </c>
      <c r="C15" s="5">
        <v>64644480</v>
      </c>
      <c r="D15" s="5">
        <v>0</v>
      </c>
      <c r="E15" s="5">
        <f t="shared" si="0"/>
        <v>64644480</v>
      </c>
      <c r="F15" s="20">
        <v>0</v>
      </c>
      <c r="G15" s="10">
        <f t="shared" si="1"/>
        <v>0</v>
      </c>
      <c r="H15" s="11" t="s">
        <v>65</v>
      </c>
    </row>
    <row r="16" spans="1:8" ht="38.25">
      <c r="A16" s="3">
        <f t="shared" si="3"/>
        <v>10</v>
      </c>
      <c r="B16" s="4" t="s">
        <v>14</v>
      </c>
      <c r="C16" s="5">
        <v>53229320</v>
      </c>
      <c r="D16" s="5">
        <v>4322631.64</v>
      </c>
      <c r="E16" s="5">
        <f t="shared" si="0"/>
        <v>48906688.36</v>
      </c>
      <c r="F16" s="20">
        <v>4322631.64</v>
      </c>
      <c r="G16" s="10">
        <f t="shared" si="1"/>
        <v>0</v>
      </c>
      <c r="H16" s="11">
        <f t="shared" si="2"/>
        <v>100</v>
      </c>
    </row>
    <row r="17" spans="1:8" ht="89.25">
      <c r="A17" s="3">
        <f t="shared" si="3"/>
        <v>11</v>
      </c>
      <c r="B17" s="4" t="s">
        <v>15</v>
      </c>
      <c r="C17" s="5">
        <v>133014704</v>
      </c>
      <c r="D17" s="5">
        <v>97050983.16</v>
      </c>
      <c r="E17" s="5">
        <f t="shared" si="0"/>
        <v>35963720.84</v>
      </c>
      <c r="F17" s="20">
        <v>97050983.16</v>
      </c>
      <c r="G17" s="10">
        <f t="shared" si="1"/>
        <v>0</v>
      </c>
      <c r="H17" s="11">
        <f t="shared" si="2"/>
        <v>100</v>
      </c>
    </row>
    <row r="18" spans="1:8" ht="51">
      <c r="A18" s="3">
        <f t="shared" si="3"/>
        <v>12</v>
      </c>
      <c r="B18" s="4" t="s">
        <v>16</v>
      </c>
      <c r="C18" s="5">
        <v>202100</v>
      </c>
      <c r="D18" s="5">
        <v>202100</v>
      </c>
      <c r="E18" s="5">
        <f t="shared" si="0"/>
        <v>0</v>
      </c>
      <c r="F18" s="20">
        <v>202100</v>
      </c>
      <c r="G18" s="10">
        <f t="shared" si="1"/>
        <v>0</v>
      </c>
      <c r="H18" s="11">
        <f t="shared" si="2"/>
        <v>100</v>
      </c>
    </row>
    <row r="19" spans="1:8" ht="38.25">
      <c r="A19" s="3">
        <f t="shared" si="3"/>
        <v>13</v>
      </c>
      <c r="B19" s="4" t="s">
        <v>17</v>
      </c>
      <c r="C19" s="5">
        <v>2942800</v>
      </c>
      <c r="D19" s="5">
        <v>302819.49</v>
      </c>
      <c r="E19" s="5">
        <f t="shared" si="0"/>
        <v>2639980.51</v>
      </c>
      <c r="F19" s="20">
        <v>302819.49</v>
      </c>
      <c r="G19" s="10">
        <f t="shared" si="1"/>
        <v>0</v>
      </c>
      <c r="H19" s="11">
        <f t="shared" si="2"/>
        <v>100</v>
      </c>
    </row>
    <row r="20" spans="1:8" ht="76.5">
      <c r="A20" s="3">
        <f t="shared" si="3"/>
        <v>14</v>
      </c>
      <c r="B20" s="4" t="s">
        <v>18</v>
      </c>
      <c r="C20" s="5">
        <v>3914640</v>
      </c>
      <c r="D20" s="5">
        <v>874442.24</v>
      </c>
      <c r="E20" s="5">
        <f t="shared" si="0"/>
        <v>3040197.76</v>
      </c>
      <c r="F20" s="20">
        <v>874442.24</v>
      </c>
      <c r="G20" s="10">
        <f t="shared" si="1"/>
        <v>0</v>
      </c>
      <c r="H20" s="11">
        <f t="shared" si="2"/>
        <v>100</v>
      </c>
    </row>
    <row r="21" spans="1:8" ht="38.25">
      <c r="A21" s="3">
        <f t="shared" si="3"/>
        <v>15</v>
      </c>
      <c r="B21" s="4" t="s">
        <v>19</v>
      </c>
      <c r="C21" s="5">
        <v>4969869</v>
      </c>
      <c r="D21" s="5">
        <v>1791830.25</v>
      </c>
      <c r="E21" s="5">
        <f t="shared" si="0"/>
        <v>3178038.75</v>
      </c>
      <c r="F21" s="20">
        <v>1791830.25</v>
      </c>
      <c r="G21" s="10">
        <f t="shared" si="1"/>
        <v>0</v>
      </c>
      <c r="H21" s="11">
        <f t="shared" si="2"/>
        <v>100</v>
      </c>
    </row>
    <row r="22" spans="1:8" ht="63.75">
      <c r="A22" s="3">
        <f t="shared" si="3"/>
        <v>16</v>
      </c>
      <c r="B22" s="4" t="s">
        <v>20</v>
      </c>
      <c r="C22" s="5">
        <v>53478100</v>
      </c>
      <c r="D22" s="5">
        <v>45792000</v>
      </c>
      <c r="E22" s="5">
        <f t="shared" si="0"/>
        <v>7686100</v>
      </c>
      <c r="F22" s="20">
        <v>45792000</v>
      </c>
      <c r="G22" s="10">
        <f t="shared" si="1"/>
        <v>0</v>
      </c>
      <c r="H22" s="11">
        <f t="shared" si="2"/>
        <v>100</v>
      </c>
    </row>
    <row r="23" spans="1:8" ht="89.25">
      <c r="A23" s="3">
        <f t="shared" si="3"/>
        <v>17</v>
      </c>
      <c r="B23" s="4" t="s">
        <v>21</v>
      </c>
      <c r="C23" s="5">
        <v>212121</v>
      </c>
      <c r="D23" s="5">
        <f>149477.84+12817.22</f>
        <v>162295.06</v>
      </c>
      <c r="E23" s="5">
        <f t="shared" si="0"/>
        <v>49825.94</v>
      </c>
      <c r="F23" s="20">
        <v>162295.06</v>
      </c>
      <c r="G23" s="10">
        <f t="shared" si="1"/>
        <v>0</v>
      </c>
      <c r="H23" s="11">
        <f t="shared" si="2"/>
        <v>100</v>
      </c>
    </row>
    <row r="24" spans="1:8" ht="76.5">
      <c r="A24" s="3">
        <f t="shared" si="3"/>
        <v>18</v>
      </c>
      <c r="B24" s="4" t="s">
        <v>22</v>
      </c>
      <c r="C24" s="5">
        <v>47754700</v>
      </c>
      <c r="D24" s="5">
        <v>35816024.97</v>
      </c>
      <c r="E24" s="5">
        <f t="shared" si="0"/>
        <v>11938675.030000001</v>
      </c>
      <c r="F24" s="20">
        <v>35816024.97</v>
      </c>
      <c r="G24" s="10">
        <f t="shared" si="1"/>
        <v>0</v>
      </c>
      <c r="H24" s="11">
        <f t="shared" si="2"/>
        <v>100</v>
      </c>
    </row>
    <row r="25" spans="1:8" ht="89.25">
      <c r="A25" s="3">
        <f t="shared" si="3"/>
        <v>19</v>
      </c>
      <c r="B25" s="4" t="s">
        <v>23</v>
      </c>
      <c r="C25" s="5">
        <v>520408.33</v>
      </c>
      <c r="D25" s="5">
        <v>520408.33</v>
      </c>
      <c r="E25" s="5">
        <f t="shared" si="0"/>
        <v>0</v>
      </c>
      <c r="F25" s="20">
        <v>520408.33</v>
      </c>
      <c r="G25" s="10">
        <f t="shared" si="1"/>
        <v>0</v>
      </c>
      <c r="H25" s="11">
        <f t="shared" si="2"/>
        <v>100</v>
      </c>
    </row>
    <row r="26" spans="1:8" ht="25.5">
      <c r="A26" s="3">
        <f t="shared" si="3"/>
        <v>20</v>
      </c>
      <c r="B26" s="4" t="s">
        <v>24</v>
      </c>
      <c r="C26" s="5">
        <v>3500000</v>
      </c>
      <c r="D26" s="5">
        <v>0</v>
      </c>
      <c r="E26" s="5">
        <f t="shared" si="0"/>
        <v>3500000</v>
      </c>
      <c r="F26" s="20">
        <v>0</v>
      </c>
      <c r="G26" s="10">
        <f t="shared" si="1"/>
        <v>0</v>
      </c>
      <c r="H26" s="11" t="s">
        <v>65</v>
      </c>
    </row>
    <row r="27" spans="1:8" ht="51">
      <c r="A27" s="3">
        <f t="shared" si="3"/>
        <v>21</v>
      </c>
      <c r="B27" s="4" t="s">
        <v>25</v>
      </c>
      <c r="C27" s="5">
        <v>1457853.6</v>
      </c>
      <c r="D27" s="5">
        <v>1457853.6</v>
      </c>
      <c r="E27" s="5">
        <f t="shared" si="0"/>
        <v>0</v>
      </c>
      <c r="F27" s="20">
        <v>1457853.6</v>
      </c>
      <c r="G27" s="10">
        <f t="shared" si="1"/>
        <v>0</v>
      </c>
      <c r="H27" s="11">
        <f t="shared" si="2"/>
        <v>100</v>
      </c>
    </row>
    <row r="28" spans="1:8" ht="76.5">
      <c r="A28" s="3">
        <f t="shared" si="3"/>
        <v>22</v>
      </c>
      <c r="B28" s="4" t="s">
        <v>26</v>
      </c>
      <c r="C28" s="5">
        <v>18046.67</v>
      </c>
      <c r="D28" s="5">
        <v>18046.67</v>
      </c>
      <c r="E28" s="5">
        <f t="shared" si="0"/>
        <v>0</v>
      </c>
      <c r="F28" s="20">
        <v>18046.67</v>
      </c>
      <c r="G28" s="10">
        <f t="shared" si="1"/>
        <v>0</v>
      </c>
      <c r="H28" s="11">
        <f t="shared" si="2"/>
        <v>100</v>
      </c>
    </row>
    <row r="29" spans="1:8" ht="63.75">
      <c r="A29" s="3">
        <f t="shared" si="3"/>
        <v>23</v>
      </c>
      <c r="B29" s="4" t="s">
        <v>27</v>
      </c>
      <c r="C29" s="5">
        <v>451020</v>
      </c>
      <c r="D29" s="5">
        <v>451020</v>
      </c>
      <c r="E29" s="5">
        <f t="shared" si="0"/>
        <v>0</v>
      </c>
      <c r="F29" s="20">
        <v>451020</v>
      </c>
      <c r="G29" s="10">
        <f t="shared" si="1"/>
        <v>0</v>
      </c>
      <c r="H29" s="11">
        <f t="shared" si="2"/>
        <v>100</v>
      </c>
    </row>
    <row r="30" spans="1:8" ht="63.75">
      <c r="A30" s="3">
        <f t="shared" si="3"/>
        <v>24</v>
      </c>
      <c r="B30" s="4" t="s">
        <v>28</v>
      </c>
      <c r="C30" s="5">
        <v>444444.44</v>
      </c>
      <c r="D30" s="5">
        <v>444444.44</v>
      </c>
      <c r="E30" s="5">
        <f t="shared" si="0"/>
        <v>0</v>
      </c>
      <c r="F30" s="20">
        <v>444444.44</v>
      </c>
      <c r="G30" s="10">
        <f t="shared" si="1"/>
        <v>0</v>
      </c>
      <c r="H30" s="11">
        <f t="shared" si="2"/>
        <v>100</v>
      </c>
    </row>
    <row r="31" spans="1:8" ht="25.5">
      <c r="A31" s="3">
        <f t="shared" si="3"/>
        <v>25</v>
      </c>
      <c r="B31" s="4" t="s">
        <v>29</v>
      </c>
      <c r="C31" s="5">
        <v>32495509.39</v>
      </c>
      <c r="D31" s="5">
        <v>32266268.16</v>
      </c>
      <c r="E31" s="5">
        <f t="shared" si="0"/>
        <v>229241.23000000045</v>
      </c>
      <c r="F31" s="20">
        <v>32200358.28</v>
      </c>
      <c r="G31" s="10">
        <f t="shared" si="1"/>
        <v>65909.87999999896</v>
      </c>
      <c r="H31" s="11">
        <f t="shared" si="2"/>
        <v>99.7957313201726</v>
      </c>
    </row>
    <row r="32" spans="1:8" ht="63.75">
      <c r="A32" s="3">
        <f t="shared" si="3"/>
        <v>26</v>
      </c>
      <c r="B32" s="4" t="s">
        <v>30</v>
      </c>
      <c r="C32" s="5">
        <v>20082300</v>
      </c>
      <c r="D32" s="5">
        <v>17182300</v>
      </c>
      <c r="E32" s="5">
        <f t="shared" si="0"/>
        <v>2900000</v>
      </c>
      <c r="F32" s="20">
        <v>14703688.01</v>
      </c>
      <c r="G32" s="10">
        <f t="shared" si="1"/>
        <v>2478611.99</v>
      </c>
      <c r="H32" s="11">
        <f t="shared" si="2"/>
        <v>85.57462045244235</v>
      </c>
    </row>
    <row r="33" spans="1:8" ht="76.5">
      <c r="A33" s="3">
        <f t="shared" si="3"/>
        <v>27</v>
      </c>
      <c r="B33" s="4" t="s">
        <v>31</v>
      </c>
      <c r="C33" s="5">
        <v>5199800</v>
      </c>
      <c r="D33" s="5">
        <v>5199800</v>
      </c>
      <c r="E33" s="5">
        <f t="shared" si="0"/>
        <v>0</v>
      </c>
      <c r="F33" s="20">
        <v>5199800</v>
      </c>
      <c r="G33" s="10">
        <f t="shared" si="1"/>
        <v>0</v>
      </c>
      <c r="H33" s="11">
        <f t="shared" si="2"/>
        <v>100</v>
      </c>
    </row>
    <row r="34" spans="1:8" ht="89.25">
      <c r="A34" s="3">
        <f t="shared" si="3"/>
        <v>28</v>
      </c>
      <c r="B34" s="4" t="s">
        <v>32</v>
      </c>
      <c r="C34" s="5">
        <v>212232.69</v>
      </c>
      <c r="D34" s="5">
        <v>144065.74</v>
      </c>
      <c r="E34" s="5">
        <f t="shared" si="0"/>
        <v>68166.95000000001</v>
      </c>
      <c r="F34" s="20">
        <v>144065.74</v>
      </c>
      <c r="G34" s="10">
        <f t="shared" si="1"/>
        <v>0</v>
      </c>
      <c r="H34" s="11">
        <f t="shared" si="2"/>
        <v>100</v>
      </c>
    </row>
    <row r="35" spans="1:8" ht="89.25">
      <c r="A35" s="3">
        <f t="shared" si="3"/>
        <v>29</v>
      </c>
      <c r="B35" s="4" t="s">
        <v>33</v>
      </c>
      <c r="C35" s="5">
        <v>800000</v>
      </c>
      <c r="D35" s="5">
        <v>800000</v>
      </c>
      <c r="E35" s="5">
        <f t="shared" si="0"/>
        <v>0</v>
      </c>
      <c r="F35" s="20">
        <v>800000</v>
      </c>
      <c r="G35" s="10">
        <f t="shared" si="1"/>
        <v>0</v>
      </c>
      <c r="H35" s="11">
        <f t="shared" si="2"/>
        <v>100</v>
      </c>
    </row>
    <row r="36" spans="1:8" ht="51">
      <c r="A36" s="3">
        <f t="shared" si="3"/>
        <v>30</v>
      </c>
      <c r="B36" s="4" t="s">
        <v>34</v>
      </c>
      <c r="C36" s="5">
        <v>680000</v>
      </c>
      <c r="D36" s="5">
        <v>0</v>
      </c>
      <c r="E36" s="5">
        <f t="shared" si="0"/>
        <v>680000</v>
      </c>
      <c r="F36" s="20">
        <v>0</v>
      </c>
      <c r="G36" s="10">
        <f t="shared" si="1"/>
        <v>0</v>
      </c>
      <c r="H36" s="11" t="s">
        <v>65</v>
      </c>
    </row>
    <row r="37" spans="1:8" ht="25.5">
      <c r="A37" s="3">
        <f t="shared" si="3"/>
        <v>31</v>
      </c>
      <c r="B37" s="4" t="s">
        <v>35</v>
      </c>
      <c r="C37" s="5">
        <v>1581457</v>
      </c>
      <c r="D37" s="5">
        <v>0</v>
      </c>
      <c r="E37" s="5">
        <f t="shared" si="0"/>
        <v>1581457</v>
      </c>
      <c r="F37" s="20">
        <v>0</v>
      </c>
      <c r="G37" s="10">
        <f t="shared" si="1"/>
        <v>0</v>
      </c>
      <c r="H37" s="11" t="s">
        <v>65</v>
      </c>
    </row>
    <row r="38" spans="1:8" ht="38.25">
      <c r="A38" s="3">
        <f t="shared" si="3"/>
        <v>32</v>
      </c>
      <c r="B38" s="4" t="s">
        <v>59</v>
      </c>
      <c r="C38" s="5">
        <v>786000</v>
      </c>
      <c r="D38" s="5">
        <v>786000</v>
      </c>
      <c r="E38" s="5">
        <f t="shared" si="0"/>
        <v>0</v>
      </c>
      <c r="F38" s="20">
        <v>786000</v>
      </c>
      <c r="G38" s="10">
        <f t="shared" si="1"/>
        <v>0</v>
      </c>
      <c r="H38" s="11">
        <f t="shared" si="2"/>
        <v>100</v>
      </c>
    </row>
    <row r="39" spans="1:8" ht="63.75">
      <c r="A39" s="3">
        <f t="shared" si="3"/>
        <v>33</v>
      </c>
      <c r="B39" s="4" t="s">
        <v>36</v>
      </c>
      <c r="C39" s="5">
        <v>468000</v>
      </c>
      <c r="D39" s="5">
        <v>468000</v>
      </c>
      <c r="E39" s="5">
        <f t="shared" si="0"/>
        <v>0</v>
      </c>
      <c r="F39" s="20">
        <v>468000</v>
      </c>
      <c r="G39" s="10">
        <f t="shared" si="1"/>
        <v>0</v>
      </c>
      <c r="H39" s="11">
        <f t="shared" si="2"/>
        <v>100</v>
      </c>
    </row>
    <row r="40" spans="1:8" ht="127.5">
      <c r="A40" s="3">
        <f t="shared" si="3"/>
        <v>34</v>
      </c>
      <c r="B40" s="4" t="s">
        <v>37</v>
      </c>
      <c r="C40" s="5">
        <v>12669010</v>
      </c>
      <c r="D40" s="5">
        <v>3094245</v>
      </c>
      <c r="E40" s="5">
        <f t="shared" si="0"/>
        <v>9574765</v>
      </c>
      <c r="F40" s="20">
        <v>3094245</v>
      </c>
      <c r="G40" s="10">
        <f t="shared" si="1"/>
        <v>0</v>
      </c>
      <c r="H40" s="11">
        <f t="shared" si="2"/>
        <v>100</v>
      </c>
    </row>
    <row r="41" spans="1:8" ht="38.25">
      <c r="A41" s="3">
        <f t="shared" si="3"/>
        <v>35</v>
      </c>
      <c r="B41" s="4" t="s">
        <v>38</v>
      </c>
      <c r="C41" s="5">
        <v>1438251</v>
      </c>
      <c r="D41" s="5">
        <v>1438251</v>
      </c>
      <c r="E41" s="5">
        <f t="shared" si="0"/>
        <v>0</v>
      </c>
      <c r="F41" s="20">
        <v>1438251</v>
      </c>
      <c r="G41" s="10">
        <f t="shared" si="1"/>
        <v>0</v>
      </c>
      <c r="H41" s="11">
        <f t="shared" si="2"/>
        <v>100</v>
      </c>
    </row>
    <row r="42" spans="1:8" ht="51">
      <c r="A42" s="3">
        <f t="shared" si="3"/>
        <v>36</v>
      </c>
      <c r="B42" s="4" t="s">
        <v>39</v>
      </c>
      <c r="C42" s="5">
        <v>600000</v>
      </c>
      <c r="D42" s="5">
        <v>600000</v>
      </c>
      <c r="E42" s="5">
        <f t="shared" si="0"/>
        <v>0</v>
      </c>
      <c r="F42" s="20">
        <v>600000</v>
      </c>
      <c r="G42" s="10">
        <f t="shared" si="1"/>
        <v>0</v>
      </c>
      <c r="H42" s="11">
        <f t="shared" si="2"/>
        <v>100</v>
      </c>
    </row>
    <row r="43" spans="1:8" ht="89.25">
      <c r="A43" s="3">
        <f t="shared" si="3"/>
        <v>37</v>
      </c>
      <c r="B43" s="4" t="s">
        <v>40</v>
      </c>
      <c r="C43" s="5">
        <v>4000000</v>
      </c>
      <c r="D43" s="5">
        <v>0</v>
      </c>
      <c r="E43" s="5">
        <f t="shared" si="0"/>
        <v>4000000</v>
      </c>
      <c r="F43" s="20">
        <v>0</v>
      </c>
      <c r="G43" s="10">
        <f t="shared" si="1"/>
        <v>0</v>
      </c>
      <c r="H43" s="11" t="s">
        <v>65</v>
      </c>
    </row>
    <row r="44" spans="1:8" ht="25.5">
      <c r="A44" s="3">
        <f t="shared" si="3"/>
        <v>38</v>
      </c>
      <c r="B44" s="4" t="s">
        <v>41</v>
      </c>
      <c r="C44" s="5">
        <v>53596710</v>
      </c>
      <c r="D44" s="5">
        <v>41101852.87</v>
      </c>
      <c r="E44" s="5">
        <f t="shared" si="0"/>
        <v>12494857.130000003</v>
      </c>
      <c r="F44" s="20">
        <v>41101852.87</v>
      </c>
      <c r="G44" s="10">
        <f t="shared" si="1"/>
        <v>0</v>
      </c>
      <c r="H44" s="11">
        <f t="shared" si="2"/>
        <v>100</v>
      </c>
    </row>
    <row r="45" spans="1:8" ht="165.75">
      <c r="A45" s="3">
        <f t="shared" si="3"/>
        <v>39</v>
      </c>
      <c r="B45" s="4" t="s">
        <v>42</v>
      </c>
      <c r="C45" s="5">
        <v>7600000</v>
      </c>
      <c r="D45" s="5">
        <v>0</v>
      </c>
      <c r="E45" s="5">
        <f t="shared" si="0"/>
        <v>7600000</v>
      </c>
      <c r="F45" s="20">
        <v>0</v>
      </c>
      <c r="G45" s="10">
        <f t="shared" si="1"/>
        <v>0</v>
      </c>
      <c r="H45" s="11" t="s">
        <v>65</v>
      </c>
    </row>
    <row r="46" spans="1:8" ht="102">
      <c r="A46" s="3">
        <f t="shared" si="3"/>
        <v>40</v>
      </c>
      <c r="B46" s="4" t="s">
        <v>43</v>
      </c>
      <c r="C46" s="5">
        <v>11773800</v>
      </c>
      <c r="D46" s="5">
        <v>7122493.71</v>
      </c>
      <c r="E46" s="5">
        <f t="shared" si="0"/>
        <v>4651306.29</v>
      </c>
      <c r="F46" s="17">
        <v>7119545.51</v>
      </c>
      <c r="G46" s="10">
        <f t="shared" si="1"/>
        <v>2948.2000000001863</v>
      </c>
      <c r="H46" s="11">
        <f t="shared" si="2"/>
        <v>99.95860719405255</v>
      </c>
    </row>
    <row r="47" spans="1:8" ht="102">
      <c r="A47" s="3">
        <f t="shared" si="3"/>
        <v>41</v>
      </c>
      <c r="B47" s="4" t="s">
        <v>44</v>
      </c>
      <c r="C47" s="5">
        <v>170600</v>
      </c>
      <c r="D47" s="5">
        <v>127949.09</v>
      </c>
      <c r="E47" s="5">
        <f t="shared" si="0"/>
        <v>42650.91</v>
      </c>
      <c r="F47" s="16">
        <v>127949.09</v>
      </c>
      <c r="G47" s="10">
        <f t="shared" si="1"/>
        <v>0</v>
      </c>
      <c r="H47" s="11">
        <f t="shared" si="2"/>
        <v>100</v>
      </c>
    </row>
    <row r="48" spans="1:8" ht="25.5">
      <c r="A48" s="3">
        <f t="shared" si="3"/>
        <v>42</v>
      </c>
      <c r="B48" s="4" t="s">
        <v>45</v>
      </c>
      <c r="C48" s="5">
        <v>2056584.3</v>
      </c>
      <c r="D48" s="5">
        <v>0</v>
      </c>
      <c r="E48" s="5">
        <f t="shared" si="0"/>
        <v>2056584.3</v>
      </c>
      <c r="F48" s="20">
        <v>0</v>
      </c>
      <c r="G48" s="10">
        <f t="shared" si="1"/>
        <v>0</v>
      </c>
      <c r="H48" s="11" t="s">
        <v>65</v>
      </c>
    </row>
    <row r="49" spans="1:8" ht="63.75">
      <c r="A49" s="3">
        <f t="shared" si="3"/>
        <v>43</v>
      </c>
      <c r="B49" s="4" t="s">
        <v>46</v>
      </c>
      <c r="C49" s="5">
        <v>137800</v>
      </c>
      <c r="D49" s="5">
        <v>46520.5</v>
      </c>
      <c r="E49" s="5">
        <f t="shared" si="0"/>
        <v>91279.5</v>
      </c>
      <c r="F49" s="16">
        <v>46520.5</v>
      </c>
      <c r="G49" s="10">
        <f t="shared" si="1"/>
        <v>0</v>
      </c>
      <c r="H49" s="11">
        <f t="shared" si="2"/>
        <v>100</v>
      </c>
    </row>
    <row r="50" spans="1:8" ht="102">
      <c r="A50" s="3">
        <f t="shared" si="3"/>
        <v>44</v>
      </c>
      <c r="B50" s="4" t="s">
        <v>47</v>
      </c>
      <c r="C50" s="5">
        <v>4400</v>
      </c>
      <c r="D50" s="5">
        <v>4400</v>
      </c>
      <c r="E50" s="5">
        <f>C50-D50</f>
        <v>0</v>
      </c>
      <c r="F50" s="16">
        <v>0</v>
      </c>
      <c r="G50" s="10">
        <f t="shared" si="1"/>
        <v>4400</v>
      </c>
      <c r="H50" s="11">
        <f t="shared" si="2"/>
        <v>0</v>
      </c>
    </row>
    <row r="51" spans="1:8" ht="102">
      <c r="A51" s="3">
        <f t="shared" si="3"/>
        <v>45</v>
      </c>
      <c r="B51" s="4" t="s">
        <v>48</v>
      </c>
      <c r="C51" s="5">
        <v>36600</v>
      </c>
      <c r="D51" s="5">
        <v>36600</v>
      </c>
      <c r="E51" s="5">
        <f>C51-D51</f>
        <v>0</v>
      </c>
      <c r="F51" s="16">
        <v>0</v>
      </c>
      <c r="G51" s="10">
        <f t="shared" si="1"/>
        <v>36600</v>
      </c>
      <c r="H51" s="11">
        <f t="shared" si="2"/>
        <v>0</v>
      </c>
    </row>
    <row r="52" spans="1:8" ht="89.25">
      <c r="A52" s="3">
        <f t="shared" si="3"/>
        <v>46</v>
      </c>
      <c r="B52" s="4" t="s">
        <v>49</v>
      </c>
      <c r="C52" s="5">
        <v>7452891</v>
      </c>
      <c r="D52" s="5">
        <v>1097308.01</v>
      </c>
      <c r="E52" s="5">
        <f t="shared" si="0"/>
        <v>6355582.99</v>
      </c>
      <c r="F52" s="20">
        <v>1097308.01</v>
      </c>
      <c r="G52" s="10">
        <f t="shared" si="1"/>
        <v>0</v>
      </c>
      <c r="H52" s="11">
        <f t="shared" si="2"/>
        <v>100</v>
      </c>
    </row>
    <row r="53" spans="1:8" ht="127.5">
      <c r="A53" s="3">
        <f t="shared" si="3"/>
        <v>47</v>
      </c>
      <c r="B53" s="4" t="s">
        <v>50</v>
      </c>
      <c r="C53" s="5">
        <v>28373582</v>
      </c>
      <c r="D53" s="5">
        <v>21524382</v>
      </c>
      <c r="E53" s="5">
        <f t="shared" si="0"/>
        <v>6849200</v>
      </c>
      <c r="F53" s="17">
        <v>21524382</v>
      </c>
      <c r="G53" s="10">
        <f t="shared" si="1"/>
        <v>0</v>
      </c>
      <c r="H53" s="11">
        <f t="shared" si="2"/>
        <v>100</v>
      </c>
    </row>
    <row r="54" spans="1:8" ht="102">
      <c r="A54" s="3">
        <f t="shared" si="3"/>
        <v>48</v>
      </c>
      <c r="B54" s="4" t="s">
        <v>51</v>
      </c>
      <c r="C54" s="5">
        <v>34100</v>
      </c>
      <c r="D54" s="5">
        <v>24856.53</v>
      </c>
      <c r="E54" s="5">
        <f t="shared" si="0"/>
        <v>9243.470000000001</v>
      </c>
      <c r="F54" s="17">
        <v>24856.53</v>
      </c>
      <c r="G54" s="10">
        <f t="shared" si="1"/>
        <v>0</v>
      </c>
      <c r="H54" s="11">
        <f t="shared" si="2"/>
        <v>100</v>
      </c>
    </row>
    <row r="55" spans="1:8" ht="127.5">
      <c r="A55" s="3">
        <f t="shared" si="3"/>
        <v>49</v>
      </c>
      <c r="B55" s="4" t="s">
        <v>52</v>
      </c>
      <c r="C55" s="5">
        <v>7800000</v>
      </c>
      <c r="D55" s="5">
        <v>4760385.04</v>
      </c>
      <c r="E55" s="5">
        <f t="shared" si="0"/>
        <v>3039614.96</v>
      </c>
      <c r="F55" s="20">
        <v>4760385.04</v>
      </c>
      <c r="G55" s="10">
        <f t="shared" si="1"/>
        <v>0</v>
      </c>
      <c r="H55" s="11">
        <f t="shared" si="2"/>
        <v>100</v>
      </c>
    </row>
    <row r="56" spans="1:8" ht="102">
      <c r="A56" s="3">
        <f t="shared" si="3"/>
        <v>50</v>
      </c>
      <c r="B56" s="4" t="s">
        <v>53</v>
      </c>
      <c r="C56" s="5">
        <v>597167</v>
      </c>
      <c r="D56" s="5">
        <v>403079.68</v>
      </c>
      <c r="E56" s="5">
        <f t="shared" si="0"/>
        <v>194087.32</v>
      </c>
      <c r="F56" s="17">
        <v>403079.68</v>
      </c>
      <c r="G56" s="10">
        <f t="shared" si="1"/>
        <v>0</v>
      </c>
      <c r="H56" s="11">
        <f t="shared" si="2"/>
        <v>100</v>
      </c>
    </row>
    <row r="57" spans="1:8" ht="102">
      <c r="A57" s="3">
        <f t="shared" si="3"/>
        <v>51</v>
      </c>
      <c r="B57" s="4" t="s">
        <v>54</v>
      </c>
      <c r="C57" s="5">
        <v>38165500</v>
      </c>
      <c r="D57" s="5">
        <v>2335700</v>
      </c>
      <c r="E57" s="5">
        <f t="shared" si="0"/>
        <v>35829800</v>
      </c>
      <c r="F57" s="20">
        <v>2335700</v>
      </c>
      <c r="G57" s="10">
        <f t="shared" si="1"/>
        <v>0</v>
      </c>
      <c r="H57" s="11">
        <f t="shared" si="2"/>
        <v>100</v>
      </c>
    </row>
    <row r="58" spans="1:8" ht="76.5">
      <c r="A58" s="3">
        <f t="shared" si="3"/>
        <v>52</v>
      </c>
      <c r="B58" s="4" t="s">
        <v>55</v>
      </c>
      <c r="C58" s="5">
        <v>1668996</v>
      </c>
      <c r="D58" s="5">
        <v>1668996</v>
      </c>
      <c r="E58" s="5">
        <f t="shared" si="0"/>
        <v>0</v>
      </c>
      <c r="F58" s="20">
        <v>1668996</v>
      </c>
      <c r="G58" s="10">
        <f t="shared" si="1"/>
        <v>0</v>
      </c>
      <c r="H58" s="11">
        <f t="shared" si="2"/>
        <v>100</v>
      </c>
    </row>
    <row r="59" spans="1:8" ht="89.25">
      <c r="A59" s="3">
        <f t="shared" si="3"/>
        <v>53</v>
      </c>
      <c r="B59" s="4" t="s">
        <v>56</v>
      </c>
      <c r="C59" s="5">
        <v>1668996</v>
      </c>
      <c r="D59" s="5">
        <v>1668996</v>
      </c>
      <c r="E59" s="5">
        <f t="shared" si="0"/>
        <v>0</v>
      </c>
      <c r="F59" s="20">
        <v>1668996</v>
      </c>
      <c r="G59" s="10">
        <f t="shared" si="1"/>
        <v>0</v>
      </c>
      <c r="H59" s="11">
        <f t="shared" si="2"/>
        <v>100</v>
      </c>
    </row>
    <row r="60" spans="1:8" ht="51">
      <c r="A60" s="3">
        <f t="shared" si="3"/>
        <v>54</v>
      </c>
      <c r="B60" s="4" t="s">
        <v>57</v>
      </c>
      <c r="C60" s="5">
        <v>1777175700</v>
      </c>
      <c r="D60" s="5">
        <v>1461378000.52</v>
      </c>
      <c r="E60" s="5">
        <f t="shared" si="0"/>
        <v>315797699.48</v>
      </c>
      <c r="F60" s="20">
        <v>1461378000.52</v>
      </c>
      <c r="G60" s="10">
        <f t="shared" si="1"/>
        <v>0</v>
      </c>
      <c r="H60" s="11">
        <f t="shared" si="2"/>
        <v>100</v>
      </c>
    </row>
    <row r="61" spans="1:8" ht="63.75">
      <c r="A61" s="3">
        <f t="shared" si="3"/>
        <v>55</v>
      </c>
      <c r="B61" s="4" t="s">
        <v>66</v>
      </c>
      <c r="C61" s="5">
        <v>28049100</v>
      </c>
      <c r="D61" s="5">
        <v>0</v>
      </c>
      <c r="E61" s="5">
        <f t="shared" si="0"/>
        <v>28049100</v>
      </c>
      <c r="F61" s="20">
        <v>0</v>
      </c>
      <c r="G61" s="10">
        <f t="shared" si="1"/>
        <v>0</v>
      </c>
      <c r="H61" s="11" t="s">
        <v>65</v>
      </c>
    </row>
    <row r="62" spans="1:8" ht="76.5">
      <c r="A62" s="3">
        <f t="shared" si="3"/>
        <v>56</v>
      </c>
      <c r="B62" s="4" t="s">
        <v>68</v>
      </c>
      <c r="C62" s="5">
        <v>19126400</v>
      </c>
      <c r="D62" s="5">
        <v>0</v>
      </c>
      <c r="E62" s="5">
        <f t="shared" si="0"/>
        <v>19126400</v>
      </c>
      <c r="F62" s="20">
        <v>0</v>
      </c>
      <c r="G62" s="10">
        <f t="shared" si="1"/>
        <v>0</v>
      </c>
      <c r="H62" s="11" t="s">
        <v>65</v>
      </c>
    </row>
    <row r="63" spans="1:8" s="9" customFormat="1" ht="15.75">
      <c r="A63" s="6"/>
      <c r="B63" s="7" t="s">
        <v>58</v>
      </c>
      <c r="C63" s="8">
        <f>SUM(C7:C62)</f>
        <v>2919329487.5</v>
      </c>
      <c r="D63" s="8">
        <f>SUM(D7:D62)</f>
        <v>2182106409.51</v>
      </c>
      <c r="E63" s="8">
        <f>SUM(E7:E62)</f>
        <v>737223077.99</v>
      </c>
      <c r="F63" s="22">
        <f>SUM(F7:F62)</f>
        <v>2171935890.44</v>
      </c>
      <c r="G63" s="12">
        <f t="shared" si="1"/>
        <v>10170519.070000172</v>
      </c>
      <c r="H63" s="13">
        <f t="shared" si="2"/>
        <v>99.53391278144478</v>
      </c>
    </row>
    <row r="64" spans="1:7" ht="15.75">
      <c r="A64" s="2"/>
      <c r="B64" s="2"/>
      <c r="C64" s="2"/>
      <c r="D64" s="2"/>
      <c r="E64" s="2"/>
      <c r="F64" s="2"/>
      <c r="G64" s="2"/>
    </row>
    <row r="65" ht="15.75">
      <c r="F65" s="21"/>
    </row>
    <row r="66" spans="3:6" ht="15.75">
      <c r="C66" s="19"/>
      <c r="F66" s="21"/>
    </row>
    <row r="67" ht="15.75">
      <c r="F67" s="18"/>
    </row>
    <row r="68" spans="3:4" ht="15.75">
      <c r="C68" s="18"/>
      <c r="D68" s="18"/>
    </row>
    <row r="70" ht="15.75">
      <c r="F70" s="18"/>
    </row>
  </sheetData>
  <sheetProtection/>
  <autoFilter ref="A6:H63"/>
  <mergeCells count="1">
    <mergeCell ref="A3:H3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Popcova</dc:creator>
  <cp:keywords/>
  <dc:description/>
  <cp:lastModifiedBy>Святчик</cp:lastModifiedBy>
  <cp:lastPrinted>2020-10-21T07:53:33Z</cp:lastPrinted>
  <dcterms:created xsi:type="dcterms:W3CDTF">2020-09-22T10:19:09Z</dcterms:created>
  <dcterms:modified xsi:type="dcterms:W3CDTF">2020-10-21T07:53:35Z</dcterms:modified>
  <cp:category/>
  <cp:version/>
  <cp:contentType/>
  <cp:contentStatus/>
</cp:coreProperties>
</file>