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S\документы\Общая\Ежемесячные справки об исполнении бюджета\2022\01.01.2022\"/>
    </mc:Choice>
  </mc:AlternateContent>
  <xr:revisionPtr revIDLastSave="0" documentId="13_ncr:1_{2825B838-EEDA-4312-A669-DEB2AC939F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кумент" sheetId="2" r:id="rId1"/>
  </sheets>
  <definedNames>
    <definedName name="_xlnm._FilterDatabase" localSheetId="0" hidden="1">Документ!$A$6:$J$77</definedName>
    <definedName name="_xlnm.Print_Titles" localSheetId="0">Документ!$5:$6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2" l="1"/>
  <c r="E27" i="2" l="1"/>
  <c r="E29" i="2"/>
  <c r="H30" i="2"/>
  <c r="E31" i="2"/>
  <c r="E33" i="2"/>
  <c r="H34" i="2"/>
  <c r="H37" i="2"/>
  <c r="H38" i="2"/>
  <c r="H41" i="2"/>
  <c r="H42" i="2"/>
  <c r="H43" i="2"/>
  <c r="H46" i="2"/>
  <c r="H47" i="2"/>
  <c r="H50" i="2"/>
  <c r="H52" i="2"/>
  <c r="H54" i="2"/>
  <c r="H55" i="2"/>
  <c r="H58" i="2"/>
  <c r="H62" i="2"/>
  <c r="H66" i="2"/>
  <c r="H67" i="2"/>
  <c r="H70" i="2"/>
  <c r="H71" i="2"/>
  <c r="H72" i="2"/>
  <c r="H73" i="2"/>
  <c r="H74" i="2"/>
  <c r="H75" i="2"/>
  <c r="E76" i="2"/>
  <c r="H24" i="2"/>
  <c r="H25" i="2"/>
  <c r="H19" i="2"/>
  <c r="H20" i="2"/>
  <c r="H22" i="2"/>
  <c r="H23" i="2"/>
  <c r="H12" i="2"/>
  <c r="H14" i="2"/>
  <c r="H15" i="2"/>
  <c r="H16" i="2"/>
  <c r="H17" i="2"/>
  <c r="H18" i="2"/>
  <c r="H10" i="2"/>
  <c r="H8" i="2"/>
  <c r="H26" i="2"/>
  <c r="H27" i="2"/>
  <c r="H28" i="2"/>
  <c r="H31" i="2"/>
  <c r="H32" i="2"/>
  <c r="H33" i="2"/>
  <c r="H35" i="2"/>
  <c r="H36" i="2"/>
  <c r="H39" i="2"/>
  <c r="H40" i="2"/>
  <c r="H44" i="2"/>
  <c r="H45" i="2"/>
  <c r="H48" i="2"/>
  <c r="H49" i="2"/>
  <c r="H53" i="2"/>
  <c r="H56" i="2"/>
  <c r="H57" i="2"/>
  <c r="H60" i="2"/>
  <c r="H61" i="2"/>
  <c r="H64" i="2"/>
  <c r="H65" i="2"/>
  <c r="H68" i="2"/>
  <c r="H69" i="2"/>
  <c r="H76" i="2"/>
  <c r="E26" i="2" l="1"/>
  <c r="H29" i="2"/>
  <c r="E15" i="2"/>
  <c r="E23" i="2"/>
  <c r="E56" i="2"/>
  <c r="E55" i="2"/>
  <c r="E24" i="2"/>
  <c r="E70" i="2"/>
  <c r="E66" i="2"/>
  <c r="E17" i="2"/>
  <c r="E47" i="2"/>
  <c r="E62" i="2"/>
  <c r="E58" i="2"/>
  <c r="E50" i="2"/>
  <c r="E46" i="2"/>
  <c r="E42" i="2"/>
  <c r="E38" i="2"/>
  <c r="E34" i="2"/>
  <c r="E30" i="2"/>
  <c r="E69" i="2"/>
  <c r="E19" i="2"/>
  <c r="E57" i="2"/>
  <c r="E49" i="2"/>
  <c r="E45" i="2"/>
  <c r="E14" i="2"/>
  <c r="E64" i="2"/>
  <c r="E40" i="2"/>
  <c r="E36" i="2"/>
  <c r="E32" i="2"/>
  <c r="E28" i="2"/>
  <c r="E11" i="2"/>
  <c r="E75" i="2"/>
  <c r="E71" i="2"/>
  <c r="E63" i="2"/>
  <c r="E59" i="2"/>
  <c r="E25" i="2"/>
  <c r="E12" i="2"/>
  <c r="H63" i="2"/>
  <c r="E9" i="2"/>
  <c r="E73" i="2"/>
  <c r="E52" i="2"/>
  <c r="E41" i="2"/>
  <c r="E37" i="2"/>
  <c r="E10" i="2"/>
  <c r="E18" i="2"/>
  <c r="E51" i="2"/>
  <c r="E48" i="2"/>
  <c r="E44" i="2"/>
  <c r="E43" i="2"/>
  <c r="E20" i="2"/>
  <c r="E22" i="2"/>
  <c r="E65" i="2"/>
  <c r="E16" i="2"/>
  <c r="E13" i="2"/>
  <c r="E21" i="2"/>
  <c r="E68" i="2"/>
  <c r="E61" i="2"/>
  <c r="E54" i="2"/>
  <c r="E39" i="2"/>
  <c r="E35" i="2"/>
  <c r="E74" i="2"/>
  <c r="E67" i="2"/>
  <c r="E60" i="2"/>
  <c r="E53" i="2"/>
  <c r="H59" i="2"/>
  <c r="H51" i="2"/>
  <c r="E72" i="2"/>
  <c r="H21" i="2"/>
  <c r="H11" i="2"/>
  <c r="F77" i="2"/>
  <c r="G76" i="2" l="1"/>
  <c r="C77" i="2" l="1"/>
  <c r="D77" i="2"/>
  <c r="G72" i="2"/>
  <c r="G73" i="2"/>
  <c r="G74" i="2" l="1"/>
  <c r="G75" i="2"/>
  <c r="G70" i="2" l="1"/>
  <c r="G59" i="2"/>
  <c r="G63" i="2"/>
  <c r="G64" i="2"/>
  <c r="G67" i="2"/>
  <c r="G69" i="2"/>
  <c r="G56" i="2"/>
  <c r="G57" i="2"/>
  <c r="G58" i="2"/>
  <c r="G61" i="2"/>
  <c r="G62" i="2"/>
  <c r="G65" i="2"/>
  <c r="G66" i="2"/>
  <c r="G71" i="2"/>
  <c r="G53" i="2"/>
  <c r="G54" i="2"/>
  <c r="G60" i="2" l="1"/>
  <c r="G68" i="2"/>
  <c r="G55" i="2"/>
  <c r="G46" i="2" l="1"/>
  <c r="G47" i="2"/>
  <c r="G41" i="2"/>
  <c r="G18" i="2"/>
  <c r="G45" i="2"/>
  <c r="G44" i="2"/>
  <c r="G20" i="2"/>
  <c r="G48" i="2" l="1"/>
  <c r="G11" i="2"/>
  <c r="G43" i="2"/>
  <c r="G9" i="2"/>
  <c r="H77" i="2"/>
  <c r="G51" i="2"/>
  <c r="G49" i="2"/>
  <c r="G50" i="2"/>
  <c r="G42" i="2" l="1"/>
  <c r="G52" i="2"/>
  <c r="G28" i="2"/>
  <c r="H7" i="2"/>
  <c r="G7" i="2"/>
  <c r="E7" i="2"/>
  <c r="G39" i="2" l="1"/>
  <c r="G16" i="2"/>
  <c r="G38" i="2"/>
  <c r="G31" i="2"/>
  <c r="G22" i="2"/>
  <c r="G24" i="2"/>
  <c r="G37" i="2"/>
  <c r="G30" i="2"/>
  <c r="G25" i="2"/>
  <c r="G29" i="2"/>
  <c r="G27" i="2"/>
  <c r="G35" i="2"/>
  <c r="G36" i="2"/>
  <c r="G15" i="2"/>
  <c r="G19" i="2"/>
  <c r="G26" i="2"/>
  <c r="G10" i="2"/>
  <c r="G14" i="2"/>
  <c r="G34" i="2"/>
  <c r="G23" i="2"/>
  <c r="G13" i="2"/>
  <c r="G17" i="2"/>
  <c r="G40" i="2"/>
  <c r="G21" i="2"/>
  <c r="G12" i="2"/>
  <c r="G32" i="2"/>
  <c r="G33" i="2"/>
  <c r="G8" i="2"/>
  <c r="E8" i="2"/>
  <c r="E77" i="2" l="1"/>
  <c r="G77" i="2"/>
</calcChain>
</file>

<file path=xl/sharedStrings.xml><?xml version="1.0" encoding="utf-8"?>
<sst xmlns="http://schemas.openxmlformats.org/spreadsheetml/2006/main" count="99" uniqueCount="98">
  <si>
    <t>Дотации на выравнивание бюджетной обеспеченности муниципальных образований</t>
  </si>
  <si>
    <t>Строительство и реконструкция (модернизация) объектов питьевого водоснабжения</t>
  </si>
  <si>
    <t>Строительство станции водоочистки с созданием системы управления комплексом водоснабжения в "Пожня-Ель" г. Ухта</t>
  </si>
  <si>
    <t>Реализация программ формирования современной городской среды</t>
  </si>
  <si>
    <t>Проведение комплексных кадастровых работ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</si>
  <si>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</si>
  <si>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</si>
  <si>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</si>
  <si>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Оплата услуг по обращению с твердыми коммунальными отходами</t>
  </si>
  <si>
    <t>Комплектование книжных фондов муниципальных библиотек</t>
  </si>
  <si>
    <t>Оказание муниципальных услуг (выполнение работ) учреждениями (повышение оплаты труда отдельных категорий работников в сфере культуры)</t>
  </si>
  <si>
    <t>Поддержание работоспособности инфраструктуры связи</t>
  </si>
  <si>
    <t>Укрепление и модернизация материально-технической базы муниципальных организаций (проведение капитальных и текущих ремонтов)</t>
  </si>
  <si>
    <t>Укрепление и модернизация материально-технической базы муниципальных организаций (обеспечение комплексной безопасности образовательных организаций в Республике Коми)</t>
  </si>
  <si>
    <t>Проведение оздоровительной кампании детей</t>
  </si>
  <si>
    <t>Оказание муниципальных услуг (выполнение работ) (повышение оплаты труда отдельных категорий работников в сфере образования)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</si>
  <si>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</si>
  <si>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</si>
  <si>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</si>
  <si>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</si>
  <si>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</si>
  <si>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</si>
  <si>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</si>
  <si>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</si>
  <si>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</si>
  <si>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Предоставление компенсации родителям (законным представителям) платы за присмотр и уход за детьми, посещающими муниципальные образовательные организации, реализующие основную образовательную программу дошкольного образования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</si>
  <si>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</si>
  <si>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</si>
  <si>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</si>
  <si>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Проведение Всероссийской переписи населения</t>
  </si>
  <si>
    <t>Оказание муниципальных услуг (выполнение работ)  (реализация муниципальными дошкольными и муниципальными общеобразовательными организациями образовательных программ)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</si>
  <si>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</si>
  <si>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Приложение 1 к пояснительной записке</t>
  </si>
  <si>
    <t>рублей</t>
  </si>
  <si>
    <t>№ п/п</t>
  </si>
  <si>
    <t xml:space="preserve">Наименование </t>
  </si>
  <si>
    <t>Плановые назначения 
с учетом изменений</t>
  </si>
  <si>
    <t>Фактическое поступление</t>
  </si>
  <si>
    <t>Исполнение</t>
  </si>
  <si>
    <t>Неисполненные назначения 
(гр.4-гр.6)</t>
  </si>
  <si>
    <t>Процент исполнения фактических поступлений  (%)</t>
  </si>
  <si>
    <t>ИТОГО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</si>
  <si>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</si>
  <si>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Реализация отдельных мероприятий регионального проекта "Культурная среда" (создание модельной муниципальной библиотеки)</t>
  </si>
  <si>
    <t>Реализация отдельных мероприятий регионального проекта "Культурная среда" (оснащение образовательных учреждений в сфере культуры)</t>
  </si>
  <si>
    <t>Реализация народных проектов в сфере благоустройства, прошедших отбор в рамках проекта "Народный бюджет"</t>
  </si>
  <si>
    <t>Укрепление и модернизация материально-технической базы (обеспечение развития и укрепление МТБ домов культуры в населенных пунктах с числом жителей до 50 тысяч человек)</t>
  </si>
  <si>
    <t>Укрепление и модернизация материально-технической базы (обеспечение пожарной безопасности и антитеррористической защищенности)</t>
  </si>
  <si>
    <t>Реализация народных проектов (Ремонт входной группы в клубе-филиале пст. Седъю)</t>
  </si>
  <si>
    <t>Реализация народных проектов (Оснащение световым оборудованием зрительного зала клуба-филиала п. Дальний МУ "ЦКС" МОГО "Ухта")</t>
  </si>
  <si>
    <t>Реализация народных проектов (Оснащение зрительного зала одеждой сцены МУ "Ярегский ДК" МОГО "Ухта")</t>
  </si>
  <si>
    <t>Реализация народных проектов в сфере физической культуры и спорта, прошедших отбор в рамках проекта "Народный бюджет"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</si>
  <si>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</si>
  <si>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Укрепление материально-технической базы муниципальных организаций в сфере образования (Создание безбарьерной среды для детей с нарушениями опорно-двигательного аппарата МОУ "НОШ №23")</t>
  </si>
  <si>
    <t>Укрепление материально-технической базы муниципальных организаций в сфере образования (Создание условий для реализации программ дополнительного образования "Юный театрал" в МОУ "ООШ №8")</t>
  </si>
  <si>
    <t>Укрепление материально-технической базы муниципальных организаций в сфере образования (Приобретение оборудования для реализации проекта социокультурной направленности волонтерского объединения "Пульс", созданного на базе МОУ "СОШ №14")</t>
  </si>
  <si>
    <t>Предоставление финансовой поддержки социально ориентированным некоммерческим организациям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</si>
  <si>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</si>
  <si>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Оснащение объектов спортивной инфраструктуры спортивно-технологическим оборудованием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</si>
  <si>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ул.Печорская, д.8б, кв.7)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</si>
  <si>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проезд Строителей, д.18, кв.29)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</si>
  <si>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ул.Тихоновича, д.7, кв.14)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</si>
  <si>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ул.Подгорная, д.8, кв.49)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</si>
  <si>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ул.Кольцевая, д.23, кв.89)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</si>
  <si>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пер. Газовиков, д.1, кв.7)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</si>
  <si>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ул.Тихоновича, д.9, кв.31)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</si>
  <si>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ул.Геологов, д.6, кв.23)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</si>
  <si>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ул.Авиационная, д.14, кв.50)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</si>
  <si>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ул.Геологов, д.10, кв.12)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</si>
  <si>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ст. Ветлосян, д.25, кв.32)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</si>
  <si>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пер. Кирпичный, д.10, кв.27)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</si>
  <si>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ул.Сенюкова, д.7, кв.38)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</si>
  <si>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 30 лет Октября, д.11, кв.77)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</si>
  <si>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пер. Кирпичный, д.8, кв.11)</t>
  </si>
  <si>
    <t>Проведение комплексных кадастровых работ (остатки прошлых лет)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</si>
  <si>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ул.Озерная, д.6, кв.31)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</si>
  <si>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 Авиационная, д. 14, кв. 53)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</si>
  <si>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 Кольцевая, д.23, кв.68)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</si>
  <si>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проспект Ленина, д.28Б, кв.45)</t>
  </si>
  <si>
    <t>Отклонение
 (гр.3-гр.4)</t>
  </si>
  <si>
    <t>Дотации (гранты) на поощрение муниципальных образований городских округов, муниципальных округов и муниципальных районов в Республике Коми, достигших наилучших результатов по увеличению базы доходов местного бюджета</t>
  </si>
  <si>
    <t>-</t>
  </si>
  <si>
    <t>Информация о поступлении межбюджетных трансфертов в 2021 году на 01.01.2022</t>
  </si>
  <si>
    <t>Причины отклонений плановых назначений от фактического поступления</t>
  </si>
  <si>
    <t>Причины отклонений фактического поступления от исполнения</t>
  </si>
  <si>
    <t>Отсутствие потребности</t>
  </si>
  <si>
    <t>Перечисление средств субвенции производится по факту выполненных работ</t>
  </si>
  <si>
    <t>Экономия по заработной плате и начислениям на оплату труда работников органа опеки обусловлена неполной занятостью штатных единиц, а также наличием листков нетрудоспособности. 
Перечисление средств субвенции производится в объеме потребности.</t>
  </si>
  <si>
    <t>Перечисление средств субвенции производится в объеме потребности, по факту выполненных работ</t>
  </si>
  <si>
    <t xml:space="preserve">Перечисление средств субсидии производится в объеме потребности, по факту выполненных рейсов </t>
  </si>
  <si>
    <t>Отсутствие потребности. Оплата по факту выполненных работ</t>
  </si>
  <si>
    <t>Перечисление средств субвенции производится в объеме потребности. Выплаты носят заявительный характер.</t>
  </si>
  <si>
    <t>Электронные аукционы не состоялись в связи с отсутствием заявок от претендентов</t>
  </si>
  <si>
    <t>Перечисление средств субсидии производится в объеме потребности, по факту выполненных работ</t>
  </si>
  <si>
    <t>Экономия, полученная по результатам заключения муниципальных контрактов</t>
  </si>
  <si>
    <t>Наличие неисполненных обязательств, в рамках заключенных контрактов и договоров.
Экономия, сложившаяся по результатам заключения муниципальных контрактов</t>
  </si>
  <si>
    <t>Заключен муниципальный контракт на содержание автомобильных дорог общего пользования местного значения с МКП "Ухтаспецавтодор". В связи с неполным выполнением работ по обслуживанию объектов в летний период, составлено соглашение о расторжении муниципального контракта на невыполненные работы.</t>
  </si>
  <si>
    <t xml:space="preserve">Перенос сроков выполнения работ по обустройству фонтанов на 2022 год в связи с наступлением осенне-зимнего периода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</si>
</sst>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9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1">
      <alignment horizontal="right" vertical="top" wrapText="1"/>
    </xf>
    <xf numFmtId="49" fontId="2" fillId="0" borderId="2">
      <alignment horizontal="center" vertical="center" wrapText="1"/>
    </xf>
    <xf numFmtId="49" fontId="2" fillId="2" borderId="3">
      <alignment horizontal="center" vertical="top" shrinkToFit="1"/>
    </xf>
    <xf numFmtId="49" fontId="2" fillId="2" borderId="4">
      <alignment horizontal="center" vertical="top" shrinkToFit="1"/>
    </xf>
    <xf numFmtId="0" fontId="2" fillId="2" borderId="4">
      <alignment horizontal="left" vertical="top" wrapText="1"/>
    </xf>
    <xf numFmtId="4" fontId="2" fillId="2" borderId="4">
      <alignment horizontal="right" vertical="top" shrinkToFit="1"/>
    </xf>
    <xf numFmtId="4" fontId="2" fillId="2" borderId="5">
      <alignment horizontal="right" vertical="top" shrinkToFit="1"/>
    </xf>
    <xf numFmtId="49" fontId="2" fillId="3" borderId="6">
      <alignment horizontal="center" vertical="top" shrinkToFit="1"/>
    </xf>
    <xf numFmtId="49" fontId="2" fillId="3" borderId="7">
      <alignment horizontal="center" vertical="top" shrinkToFit="1"/>
    </xf>
    <xf numFmtId="0" fontId="2" fillId="3" borderId="7">
      <alignment horizontal="left" vertical="top" wrapText="1"/>
    </xf>
    <xf numFmtId="4" fontId="2" fillId="3" borderId="7">
      <alignment horizontal="right" vertical="top" shrinkToFit="1"/>
    </xf>
    <xf numFmtId="4" fontId="2" fillId="3" borderId="8">
      <alignment horizontal="right" vertical="top" shrinkToFit="1"/>
    </xf>
    <xf numFmtId="49" fontId="3" fillId="0" borderId="6">
      <alignment horizontal="center" vertical="top" shrinkToFit="1"/>
    </xf>
    <xf numFmtId="49" fontId="1" fillId="0" borderId="7">
      <alignment horizontal="center" vertical="top" shrinkToFit="1"/>
    </xf>
    <xf numFmtId="0" fontId="1" fillId="0" borderId="7">
      <alignment horizontal="left" vertical="top" wrapText="1"/>
    </xf>
    <xf numFmtId="4" fontId="1" fillId="0" borderId="7">
      <alignment horizontal="right" vertical="top" shrinkToFit="1"/>
    </xf>
    <xf numFmtId="4" fontId="4" fillId="0" borderId="8">
      <alignment horizontal="right" vertical="top" shrinkToFit="1"/>
    </xf>
    <xf numFmtId="4" fontId="5" fillId="4" borderId="9">
      <alignment horizontal="right" shrinkToFit="1"/>
    </xf>
    <xf numFmtId="4" fontId="5" fillId="4" borderId="10">
      <alignment horizontal="right" shrinkToFit="1"/>
    </xf>
    <xf numFmtId="0" fontId="1" fillId="0" borderId="11"/>
    <xf numFmtId="0" fontId="6" fillId="0" borderId="0"/>
    <xf numFmtId="0" fontId="6" fillId="0" borderId="0"/>
    <xf numFmtId="0" fontId="6" fillId="0" borderId="0"/>
    <xf numFmtId="0" fontId="1" fillId="0" borderId="1"/>
    <xf numFmtId="0" fontId="1" fillId="0" borderId="1"/>
  </cellStyleXfs>
  <cellXfs count="48">
    <xf numFmtId="0" fontId="0" fillId="0" borderId="0" xfId="0"/>
    <xf numFmtId="0" fontId="0" fillId="0" borderId="0" xfId="0" applyProtection="1">
      <protection locked="0"/>
    </xf>
    <xf numFmtId="0" fontId="7" fillId="0" borderId="0" xfId="0" applyFont="1"/>
    <xf numFmtId="0" fontId="0" fillId="0" borderId="1" xfId="0" applyBorder="1" applyProtection="1">
      <protection locked="0"/>
    </xf>
    <xf numFmtId="0" fontId="0" fillId="5" borderId="0" xfId="0" applyFill="1" applyProtection="1">
      <protection locked="0"/>
    </xf>
    <xf numFmtId="0" fontId="0" fillId="0" borderId="0" xfId="0" applyFill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Fill="1"/>
    <xf numFmtId="0" fontId="0" fillId="0" borderId="1" xfId="0" applyFill="1" applyBorder="1" applyProtection="1">
      <protection locked="0"/>
    </xf>
    <xf numFmtId="0" fontId="1" fillId="0" borderId="1" xfId="20" applyNumberFormat="1" applyFill="1" applyBorder="1" applyProtection="1"/>
    <xf numFmtId="0" fontId="9" fillId="0" borderId="0" xfId="0" applyFont="1" applyFill="1"/>
    <xf numFmtId="0" fontId="10" fillId="0" borderId="1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/>
    <xf numFmtId="0" fontId="0" fillId="0" borderId="0" xfId="0" applyFont="1" applyFill="1" applyProtection="1">
      <protection locked="0"/>
    </xf>
    <xf numFmtId="0" fontId="0" fillId="5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12" fillId="0" borderId="1" xfId="20" applyNumberFormat="1" applyFont="1" applyFill="1" applyBorder="1" applyProtection="1"/>
    <xf numFmtId="0" fontId="13" fillId="0" borderId="12" xfId="0" applyFont="1" applyBorder="1" applyProtection="1">
      <protection locked="0"/>
    </xf>
    <xf numFmtId="4" fontId="14" fillId="0" borderId="12" xfId="16" applyNumberFormat="1" applyFont="1" applyFill="1" applyBorder="1" applyAlignment="1" applyProtection="1">
      <alignment vertical="center" shrinkToFit="1"/>
    </xf>
    <xf numFmtId="0" fontId="14" fillId="0" borderId="12" xfId="15" quotePrefix="1" applyNumberFormat="1" applyFont="1" applyFill="1" applyBorder="1" applyAlignment="1" applyProtection="1">
      <alignment horizontal="left" vertical="center" wrapText="1"/>
    </xf>
    <xf numFmtId="0" fontId="14" fillId="5" borderId="12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>
      <alignment horizontal="center" vertical="center" wrapText="1"/>
    </xf>
    <xf numFmtId="4" fontId="15" fillId="0" borderId="12" xfId="16" applyNumberFormat="1" applyFont="1" applyFill="1" applyBorder="1" applyAlignment="1" applyProtection="1">
      <alignment vertical="center" shrinkToFit="1"/>
    </xf>
    <xf numFmtId="4" fontId="16" fillId="0" borderId="0" xfId="0" applyNumberFormat="1" applyFont="1"/>
    <xf numFmtId="0" fontId="15" fillId="0" borderId="12" xfId="15" quotePrefix="1" applyNumberFormat="1" applyFont="1" applyFill="1" applyBorder="1" applyProtection="1">
      <alignment horizontal="left" vertical="top" wrapText="1"/>
    </xf>
    <xf numFmtId="4" fontId="14" fillId="0" borderId="12" xfId="17" applyNumberFormat="1" applyFont="1" applyFill="1" applyBorder="1" applyAlignment="1" applyProtection="1">
      <alignment vertical="center" shrinkToFit="1"/>
    </xf>
    <xf numFmtId="0" fontId="0" fillId="0" borderId="1" xfId="0" applyFont="1" applyFill="1" applyBorder="1" applyProtection="1">
      <protection locked="0"/>
    </xf>
    <xf numFmtId="0" fontId="14" fillId="0" borderId="0" xfId="0" applyFont="1" applyFill="1" applyAlignment="1">
      <alignment horizontal="right"/>
    </xf>
    <xf numFmtId="4" fontId="0" fillId="0" borderId="0" xfId="0" applyNumberFormat="1" applyFont="1" applyFill="1" applyProtection="1">
      <protection locked="0"/>
    </xf>
    <xf numFmtId="2" fontId="17" fillId="0" borderId="0" xfId="0" applyNumberFormat="1" applyFont="1" applyFill="1" applyProtection="1">
      <protection locked="0"/>
    </xf>
    <xf numFmtId="164" fontId="14" fillId="0" borderId="1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left" vertical="top"/>
    </xf>
    <xf numFmtId="4" fontId="14" fillId="5" borderId="12" xfId="17" applyNumberFormat="1" applyFont="1" applyFill="1" applyBorder="1" applyAlignment="1" applyProtection="1">
      <alignment vertical="center" shrinkToFit="1"/>
    </xf>
    <xf numFmtId="0" fontId="10" fillId="0" borderId="12" xfId="0" applyFont="1" applyFill="1" applyBorder="1" applyProtection="1">
      <protection locked="0"/>
    </xf>
    <xf numFmtId="0" fontId="10" fillId="5" borderId="12" xfId="0" applyFont="1" applyFill="1" applyBorder="1" applyProtection="1">
      <protection locked="0"/>
    </xf>
    <xf numFmtId="0" fontId="10" fillId="0" borderId="12" xfId="0" applyFont="1" applyBorder="1" applyProtection="1">
      <protection locked="0"/>
    </xf>
    <xf numFmtId="0" fontId="18" fillId="0" borderId="12" xfId="0" applyFont="1" applyBorder="1" applyProtection="1">
      <protection locked="0"/>
    </xf>
    <xf numFmtId="164" fontId="15" fillId="0" borderId="12" xfId="0" applyNumberFormat="1" applyFont="1" applyFill="1" applyBorder="1" applyAlignment="1" applyProtection="1">
      <alignment horizontal="right" vertical="center"/>
      <protection locked="0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4" fontId="14" fillId="5" borderId="12" xfId="16" applyNumberFormat="1" applyFont="1" applyFill="1" applyBorder="1" applyAlignment="1" applyProtection="1">
      <alignment vertical="center" shrinkToFit="1"/>
    </xf>
    <xf numFmtId="0" fontId="11" fillId="0" borderId="0" xfId="0" applyFont="1" applyFill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</cellXfs>
  <cellStyles count="26">
    <cellStyle name="br" xfId="23" xr:uid="{00000000-0005-0000-0000-000000000000}"/>
    <cellStyle name="col" xfId="22" xr:uid="{00000000-0005-0000-0000-000001000000}"/>
    <cellStyle name="ex58" xfId="18" xr:uid="{00000000-0005-0000-0000-000002000000}"/>
    <cellStyle name="ex59" xfId="19" xr:uid="{00000000-0005-0000-0000-000003000000}"/>
    <cellStyle name="ex60" xfId="3" xr:uid="{00000000-0005-0000-0000-000004000000}"/>
    <cellStyle name="ex61" xfId="4" xr:uid="{00000000-0005-0000-0000-000005000000}"/>
    <cellStyle name="ex62" xfId="5" xr:uid="{00000000-0005-0000-0000-000006000000}"/>
    <cellStyle name="ex63" xfId="6" xr:uid="{00000000-0005-0000-0000-000007000000}"/>
    <cellStyle name="ex64" xfId="7" xr:uid="{00000000-0005-0000-0000-000008000000}"/>
    <cellStyle name="ex65" xfId="8" xr:uid="{00000000-0005-0000-0000-000009000000}"/>
    <cellStyle name="ex66" xfId="9" xr:uid="{00000000-0005-0000-0000-00000A000000}"/>
    <cellStyle name="ex67" xfId="10" xr:uid="{00000000-0005-0000-0000-00000B000000}"/>
    <cellStyle name="ex68" xfId="11" xr:uid="{00000000-0005-0000-0000-00000C000000}"/>
    <cellStyle name="ex69" xfId="12" xr:uid="{00000000-0005-0000-0000-00000D000000}"/>
    <cellStyle name="ex70" xfId="13" xr:uid="{00000000-0005-0000-0000-00000E000000}"/>
    <cellStyle name="ex71" xfId="14" xr:uid="{00000000-0005-0000-0000-00000F000000}"/>
    <cellStyle name="ex72" xfId="15" xr:uid="{00000000-0005-0000-0000-000010000000}"/>
    <cellStyle name="ex73" xfId="16" xr:uid="{00000000-0005-0000-0000-000011000000}"/>
    <cellStyle name="ex74" xfId="17" xr:uid="{00000000-0005-0000-0000-000012000000}"/>
    <cellStyle name="st57" xfId="1" xr:uid="{00000000-0005-0000-0000-000013000000}"/>
    <cellStyle name="style0" xfId="24" xr:uid="{00000000-0005-0000-0000-000014000000}"/>
    <cellStyle name="td" xfId="25" xr:uid="{00000000-0005-0000-0000-000015000000}"/>
    <cellStyle name="tr" xfId="21" xr:uid="{00000000-0005-0000-0000-000016000000}"/>
    <cellStyle name="xl_bot_header" xfId="2" xr:uid="{00000000-0005-0000-0000-000017000000}"/>
    <cellStyle name="xl_total_bot" xfId="20" xr:uid="{00000000-0005-0000-0000-000018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1"/>
  <sheetViews>
    <sheetView tabSelected="1" zoomScale="110" zoomScaleNormal="110" workbookViewId="0">
      <pane ySplit="6" topLeftCell="A16" activePane="bottomLeft" state="frozen"/>
      <selection pane="bottomLeft" activeCell="E15" sqref="E15:E16"/>
    </sheetView>
  </sheetViews>
  <sheetFormatPr defaultColWidth="9.140625" defaultRowHeight="15" x14ac:dyDescent="0.25"/>
  <cols>
    <col min="1" max="1" width="6.28515625" style="1" bestFit="1" customWidth="1"/>
    <col min="2" max="2" width="40.85546875" style="5" customWidth="1"/>
    <col min="3" max="5" width="15.42578125" style="16" customWidth="1"/>
    <col min="6" max="6" width="15.42578125" style="12" customWidth="1"/>
    <col min="7" max="7" width="15.42578125" style="5" customWidth="1"/>
    <col min="8" max="8" width="15.42578125" style="12" customWidth="1"/>
    <col min="9" max="9" width="27.42578125" style="1" customWidth="1"/>
    <col min="10" max="10" width="27.5703125" style="1" customWidth="1"/>
    <col min="11" max="16384" width="9.140625" style="1"/>
  </cols>
  <sheetData>
    <row r="1" spans="1:10" s="15" customFormat="1" ht="15.75" x14ac:dyDescent="0.25">
      <c r="A1" s="13"/>
      <c r="B1" s="13"/>
      <c r="C1" s="13"/>
      <c r="D1" s="13"/>
      <c r="E1" s="13"/>
      <c r="F1" s="35"/>
      <c r="G1" s="14"/>
      <c r="H1" s="14"/>
      <c r="J1" s="14" t="s">
        <v>32</v>
      </c>
    </row>
    <row r="2" spans="1:10" s="2" customFormat="1" ht="15.75" x14ac:dyDescent="0.25">
      <c r="A2" s="7"/>
      <c r="B2" s="7"/>
      <c r="C2" s="13"/>
      <c r="D2" s="13"/>
      <c r="E2" s="13"/>
      <c r="F2" s="10"/>
      <c r="G2" s="7"/>
      <c r="H2" s="10"/>
    </row>
    <row r="3" spans="1:10" s="2" customFormat="1" ht="15.75" x14ac:dyDescent="0.25">
      <c r="A3" s="45" t="s">
        <v>82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15" customFormat="1" ht="15.75" x14ac:dyDescent="0.25">
      <c r="A4" s="10"/>
      <c r="B4" s="10"/>
      <c r="C4" s="13"/>
      <c r="D4" s="13"/>
      <c r="E4" s="13"/>
      <c r="F4" s="10"/>
      <c r="G4" s="10"/>
      <c r="H4" s="31"/>
      <c r="J4" s="31" t="s">
        <v>33</v>
      </c>
    </row>
    <row r="5" spans="1:10" s="15" customFormat="1" ht="51" x14ac:dyDescent="0.25">
      <c r="A5" s="25" t="s">
        <v>34</v>
      </c>
      <c r="B5" s="25" t="s">
        <v>35</v>
      </c>
      <c r="C5" s="25" t="s">
        <v>36</v>
      </c>
      <c r="D5" s="25" t="s">
        <v>37</v>
      </c>
      <c r="E5" s="25" t="s">
        <v>79</v>
      </c>
      <c r="F5" s="25" t="s">
        <v>38</v>
      </c>
      <c r="G5" s="25" t="s">
        <v>39</v>
      </c>
      <c r="H5" s="25" t="s">
        <v>40</v>
      </c>
      <c r="I5" s="42" t="s">
        <v>83</v>
      </c>
      <c r="J5" s="42" t="s">
        <v>84</v>
      </c>
    </row>
    <row r="6" spans="1:10" s="15" customFormat="1" ht="15.75" x14ac:dyDescent="0.2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42">
        <v>9</v>
      </c>
      <c r="J6" s="42">
        <v>10</v>
      </c>
    </row>
    <row r="7" spans="1:10" s="5" customFormat="1" ht="25.5" x14ac:dyDescent="0.25">
      <c r="A7" s="24">
        <v>1</v>
      </c>
      <c r="B7" s="22" t="s">
        <v>0</v>
      </c>
      <c r="C7" s="21">
        <v>398527800</v>
      </c>
      <c r="D7" s="21">
        <v>398527800</v>
      </c>
      <c r="E7" s="29">
        <f t="shared" ref="E7:E8" si="0">C7-D7</f>
        <v>0</v>
      </c>
      <c r="F7" s="21">
        <v>398527800</v>
      </c>
      <c r="G7" s="29">
        <f t="shared" ref="G7:G40" si="1">D7-F7</f>
        <v>0</v>
      </c>
      <c r="H7" s="34">
        <f t="shared" ref="H7:H70" si="2">F7/D7*100</f>
        <v>100</v>
      </c>
      <c r="I7" s="37"/>
      <c r="J7" s="37"/>
    </row>
    <row r="8" spans="1:10" s="17" customFormat="1" ht="89.25" customHeight="1" x14ac:dyDescent="0.25">
      <c r="A8" s="23">
        <v>2</v>
      </c>
      <c r="B8" s="22" t="s">
        <v>1</v>
      </c>
      <c r="C8" s="21">
        <v>99598520</v>
      </c>
      <c r="D8" s="21">
        <v>1947858.04</v>
      </c>
      <c r="E8" s="29">
        <f t="shared" si="0"/>
        <v>97650661.959999993</v>
      </c>
      <c r="F8" s="21">
        <v>1947858.04</v>
      </c>
      <c r="G8" s="29">
        <f t="shared" si="1"/>
        <v>0</v>
      </c>
      <c r="H8" s="34">
        <f t="shared" si="2"/>
        <v>100</v>
      </c>
      <c r="I8" s="46" t="s">
        <v>95</v>
      </c>
      <c r="J8" s="38"/>
    </row>
    <row r="9" spans="1:10" s="17" customFormat="1" ht="38.25" x14ac:dyDescent="0.25">
      <c r="A9" s="24">
        <v>3</v>
      </c>
      <c r="B9" s="22" t="s">
        <v>2</v>
      </c>
      <c r="C9" s="21">
        <v>121145060</v>
      </c>
      <c r="D9" s="21">
        <v>0</v>
      </c>
      <c r="E9" s="29">
        <f t="shared" ref="E9:E11" si="3">C9-D9</f>
        <v>121145060</v>
      </c>
      <c r="F9" s="29">
        <v>0</v>
      </c>
      <c r="G9" s="29">
        <f t="shared" ref="G9" si="4">D9-F9</f>
        <v>0</v>
      </c>
      <c r="H9" s="34" t="s">
        <v>81</v>
      </c>
      <c r="I9" s="47"/>
      <c r="J9" s="38"/>
    </row>
    <row r="10" spans="1:10" s="18" customFormat="1" ht="51" x14ac:dyDescent="0.25">
      <c r="A10" s="23">
        <v>4</v>
      </c>
      <c r="B10" s="22" t="s">
        <v>42</v>
      </c>
      <c r="C10" s="21">
        <v>70953400</v>
      </c>
      <c r="D10" s="21">
        <v>70806084.560000002</v>
      </c>
      <c r="E10" s="29">
        <f t="shared" si="3"/>
        <v>147315.43999999762</v>
      </c>
      <c r="F10" s="21">
        <v>70806084.560000002</v>
      </c>
      <c r="G10" s="29">
        <f t="shared" si="1"/>
        <v>0</v>
      </c>
      <c r="H10" s="34">
        <f t="shared" si="2"/>
        <v>100</v>
      </c>
      <c r="I10" s="43" t="s">
        <v>94</v>
      </c>
      <c r="J10" s="39"/>
    </row>
    <row r="11" spans="1:10" s="17" customFormat="1" ht="51" x14ac:dyDescent="0.25">
      <c r="A11" s="24">
        <v>5</v>
      </c>
      <c r="B11" s="22" t="s">
        <v>44</v>
      </c>
      <c r="C11" s="21">
        <v>4615996.68</v>
      </c>
      <c r="D11" s="21">
        <v>4615996.68</v>
      </c>
      <c r="E11" s="29">
        <f t="shared" si="3"/>
        <v>0</v>
      </c>
      <c r="F11" s="21">
        <v>4615996.68</v>
      </c>
      <c r="G11" s="29">
        <f t="shared" ref="G11" si="5">D11-F11</f>
        <v>0</v>
      </c>
      <c r="H11" s="34">
        <f t="shared" si="2"/>
        <v>100</v>
      </c>
      <c r="I11" s="38"/>
      <c r="J11" s="38"/>
    </row>
    <row r="12" spans="1:10" ht="25.5" x14ac:dyDescent="0.25">
      <c r="A12" s="23">
        <v>6</v>
      </c>
      <c r="B12" s="22" t="s">
        <v>3</v>
      </c>
      <c r="C12" s="21">
        <v>50515200</v>
      </c>
      <c r="D12" s="21">
        <v>50515200</v>
      </c>
      <c r="E12" s="29">
        <f t="shared" ref="E12:E18" si="6">C12-D12</f>
        <v>0</v>
      </c>
      <c r="F12" s="29">
        <v>50515200</v>
      </c>
      <c r="G12" s="29">
        <f t="shared" si="1"/>
        <v>0</v>
      </c>
      <c r="H12" s="34">
        <f t="shared" si="2"/>
        <v>100</v>
      </c>
      <c r="I12" s="39"/>
      <c r="J12" s="39"/>
    </row>
    <row r="13" spans="1:10" s="18" customFormat="1" x14ac:dyDescent="0.25">
      <c r="A13" s="24">
        <v>7</v>
      </c>
      <c r="B13" s="22" t="s">
        <v>4</v>
      </c>
      <c r="C13" s="21">
        <v>296010</v>
      </c>
      <c r="D13" s="21">
        <v>296010</v>
      </c>
      <c r="E13" s="29">
        <f t="shared" si="6"/>
        <v>0</v>
      </c>
      <c r="F13" s="21">
        <v>296010</v>
      </c>
      <c r="G13" s="29">
        <f t="shared" si="1"/>
        <v>0</v>
      </c>
      <c r="H13" s="34">
        <f t="shared" si="2"/>
        <v>100</v>
      </c>
      <c r="I13" s="39"/>
      <c r="J13" s="39"/>
    </row>
    <row r="14" spans="1:10" ht="38.25" x14ac:dyDescent="0.25">
      <c r="A14" s="23">
        <v>8</v>
      </c>
      <c r="B14" s="22" t="s">
        <v>5</v>
      </c>
      <c r="C14" s="21">
        <v>201200</v>
      </c>
      <c r="D14" s="21">
        <v>201200</v>
      </c>
      <c r="E14" s="29">
        <f t="shared" si="6"/>
        <v>0</v>
      </c>
      <c r="F14" s="44">
        <v>201200</v>
      </c>
      <c r="G14" s="29">
        <f t="shared" si="1"/>
        <v>0</v>
      </c>
      <c r="H14" s="34">
        <f t="shared" si="2"/>
        <v>100</v>
      </c>
      <c r="I14" s="39"/>
      <c r="J14" s="39"/>
    </row>
    <row r="15" spans="1:10" ht="153" x14ac:dyDescent="0.25">
      <c r="A15" s="24">
        <v>9</v>
      </c>
      <c r="B15" s="22" t="s">
        <v>6</v>
      </c>
      <c r="C15" s="21">
        <v>2912500</v>
      </c>
      <c r="D15" s="21">
        <v>1367278.86</v>
      </c>
      <c r="E15" s="29">
        <f t="shared" si="6"/>
        <v>1545221.14</v>
      </c>
      <c r="F15" s="44">
        <v>1367278.86</v>
      </c>
      <c r="G15" s="29">
        <f t="shared" si="1"/>
        <v>0</v>
      </c>
      <c r="H15" s="34">
        <f t="shared" si="2"/>
        <v>100</v>
      </c>
      <c r="I15" s="43" t="s">
        <v>96</v>
      </c>
      <c r="J15" s="39"/>
    </row>
    <row r="16" spans="1:10" ht="63.75" x14ac:dyDescent="0.25">
      <c r="A16" s="23">
        <v>10</v>
      </c>
      <c r="B16" s="22" t="s">
        <v>7</v>
      </c>
      <c r="C16" s="21">
        <v>3696364</v>
      </c>
      <c r="D16" s="21">
        <v>3255521.45</v>
      </c>
      <c r="E16" s="29">
        <f t="shared" si="6"/>
        <v>440842.54999999981</v>
      </c>
      <c r="F16" s="44">
        <v>3255521.45</v>
      </c>
      <c r="G16" s="29">
        <f t="shared" si="1"/>
        <v>0</v>
      </c>
      <c r="H16" s="34">
        <f t="shared" si="2"/>
        <v>100</v>
      </c>
      <c r="I16" s="43" t="s">
        <v>89</v>
      </c>
      <c r="J16" s="39"/>
    </row>
    <row r="17" spans="1:10" s="18" customFormat="1" ht="51" x14ac:dyDescent="0.25">
      <c r="A17" s="24">
        <v>11</v>
      </c>
      <c r="B17" s="22" t="s">
        <v>8</v>
      </c>
      <c r="C17" s="21">
        <v>3792007</v>
      </c>
      <c r="D17" s="21">
        <v>3508283.27</v>
      </c>
      <c r="E17" s="29">
        <f t="shared" si="6"/>
        <v>283723.73</v>
      </c>
      <c r="F17" s="44">
        <v>3508283.27</v>
      </c>
      <c r="G17" s="29">
        <f t="shared" si="1"/>
        <v>0</v>
      </c>
      <c r="H17" s="34">
        <f t="shared" si="2"/>
        <v>100</v>
      </c>
      <c r="I17" s="43" t="s">
        <v>93</v>
      </c>
      <c r="J17" s="39"/>
    </row>
    <row r="18" spans="1:10" s="17" customFormat="1" ht="25.5" x14ac:dyDescent="0.25">
      <c r="A18" s="23">
        <v>12</v>
      </c>
      <c r="B18" s="22" t="s">
        <v>9</v>
      </c>
      <c r="C18" s="21">
        <v>447200</v>
      </c>
      <c r="D18" s="21">
        <v>447200</v>
      </c>
      <c r="E18" s="29">
        <f t="shared" si="6"/>
        <v>0</v>
      </c>
      <c r="F18" s="29">
        <v>447200</v>
      </c>
      <c r="G18" s="29">
        <f t="shared" si="1"/>
        <v>0</v>
      </c>
      <c r="H18" s="34">
        <f t="shared" si="2"/>
        <v>100</v>
      </c>
      <c r="I18" s="38"/>
      <c r="J18" s="38"/>
    </row>
    <row r="19" spans="1:10" s="17" customFormat="1" ht="51" x14ac:dyDescent="0.25">
      <c r="A19" s="24">
        <v>13</v>
      </c>
      <c r="B19" s="22" t="s">
        <v>10</v>
      </c>
      <c r="C19" s="21">
        <v>70419700</v>
      </c>
      <c r="D19" s="21">
        <v>70419700</v>
      </c>
      <c r="E19" s="29">
        <f t="shared" ref="E19:E23" si="7">C19-D19</f>
        <v>0</v>
      </c>
      <c r="F19" s="21">
        <v>70419700</v>
      </c>
      <c r="G19" s="29">
        <f t="shared" si="1"/>
        <v>0</v>
      </c>
      <c r="H19" s="34">
        <f t="shared" si="2"/>
        <v>100</v>
      </c>
      <c r="I19" s="38"/>
      <c r="J19" s="38"/>
    </row>
    <row r="20" spans="1:10" s="17" customFormat="1" ht="25.5" x14ac:dyDescent="0.25">
      <c r="A20" s="23">
        <v>14</v>
      </c>
      <c r="B20" s="22" t="s">
        <v>11</v>
      </c>
      <c r="C20" s="21">
        <v>195804</v>
      </c>
      <c r="D20" s="21">
        <v>195804</v>
      </c>
      <c r="E20" s="29">
        <f t="shared" si="7"/>
        <v>0</v>
      </c>
      <c r="F20" s="21">
        <v>195804</v>
      </c>
      <c r="G20" s="29">
        <f t="shared" ref="G20" si="8">D20-F20</f>
        <v>0</v>
      </c>
      <c r="H20" s="34">
        <f t="shared" si="2"/>
        <v>100</v>
      </c>
      <c r="I20" s="38"/>
      <c r="J20" s="38"/>
    </row>
    <row r="21" spans="1:10" s="18" customFormat="1" ht="38.25" x14ac:dyDescent="0.25">
      <c r="A21" s="24">
        <v>15</v>
      </c>
      <c r="B21" s="22" t="s">
        <v>12</v>
      </c>
      <c r="C21" s="21">
        <v>39328600</v>
      </c>
      <c r="D21" s="21">
        <v>39328600</v>
      </c>
      <c r="E21" s="29">
        <f t="shared" si="7"/>
        <v>0</v>
      </c>
      <c r="F21" s="21">
        <v>39328600</v>
      </c>
      <c r="G21" s="29">
        <f t="shared" si="1"/>
        <v>0</v>
      </c>
      <c r="H21" s="34">
        <f t="shared" si="2"/>
        <v>100</v>
      </c>
      <c r="I21" s="39"/>
      <c r="J21" s="39"/>
    </row>
    <row r="22" spans="1:10" s="18" customFormat="1" ht="63.75" x14ac:dyDescent="0.25">
      <c r="A22" s="23">
        <v>16</v>
      </c>
      <c r="B22" s="22" t="s">
        <v>13</v>
      </c>
      <c r="C22" s="21">
        <v>7256000</v>
      </c>
      <c r="D22" s="21">
        <v>7256000</v>
      </c>
      <c r="E22" s="29">
        <f t="shared" si="7"/>
        <v>0</v>
      </c>
      <c r="F22" s="21">
        <v>7256000</v>
      </c>
      <c r="G22" s="29">
        <f t="shared" si="1"/>
        <v>0</v>
      </c>
      <c r="H22" s="34">
        <f t="shared" si="2"/>
        <v>100</v>
      </c>
      <c r="I22" s="39"/>
      <c r="J22" s="39"/>
    </row>
    <row r="23" spans="1:10" s="18" customFormat="1" x14ac:dyDescent="0.25">
      <c r="A23" s="24">
        <v>17</v>
      </c>
      <c r="B23" s="22" t="s">
        <v>14</v>
      </c>
      <c r="C23" s="21">
        <v>4897000</v>
      </c>
      <c r="D23" s="21">
        <v>4897000</v>
      </c>
      <c r="E23" s="29">
        <f t="shared" si="7"/>
        <v>0</v>
      </c>
      <c r="F23" s="21">
        <v>4897000</v>
      </c>
      <c r="G23" s="29">
        <f t="shared" si="1"/>
        <v>0</v>
      </c>
      <c r="H23" s="34">
        <f t="shared" si="2"/>
        <v>100</v>
      </c>
      <c r="I23" s="39"/>
      <c r="J23" s="39"/>
    </row>
    <row r="24" spans="1:10" s="18" customFormat="1" ht="38.25" x14ac:dyDescent="0.25">
      <c r="A24" s="23">
        <v>18</v>
      </c>
      <c r="B24" s="22" t="s">
        <v>15</v>
      </c>
      <c r="C24" s="21">
        <v>326110800</v>
      </c>
      <c r="D24" s="21">
        <v>326110800</v>
      </c>
      <c r="E24" s="29">
        <f t="shared" ref="E24:E26" si="9">C24-D24</f>
        <v>0</v>
      </c>
      <c r="F24" s="21">
        <v>326110800</v>
      </c>
      <c r="G24" s="29">
        <f t="shared" si="1"/>
        <v>0</v>
      </c>
      <c r="H24" s="34">
        <f t="shared" si="2"/>
        <v>100</v>
      </c>
      <c r="I24" s="39"/>
      <c r="J24" s="39"/>
    </row>
    <row r="25" spans="1:10" s="18" customFormat="1" ht="114.75" x14ac:dyDescent="0.25">
      <c r="A25" s="24">
        <v>19</v>
      </c>
      <c r="B25" s="22" t="s">
        <v>16</v>
      </c>
      <c r="C25" s="21">
        <v>18802794.57</v>
      </c>
      <c r="D25" s="21">
        <v>17892106.57</v>
      </c>
      <c r="E25" s="29">
        <f t="shared" si="9"/>
        <v>910688</v>
      </c>
      <c r="F25" s="29">
        <v>17892106.57</v>
      </c>
      <c r="G25" s="29">
        <f t="shared" si="1"/>
        <v>0</v>
      </c>
      <c r="H25" s="34">
        <f t="shared" si="2"/>
        <v>100</v>
      </c>
      <c r="I25" s="43" t="s">
        <v>92</v>
      </c>
      <c r="J25" s="39"/>
    </row>
    <row r="26" spans="1:10" s="18" customFormat="1" ht="89.25" customHeight="1" x14ac:dyDescent="0.25">
      <c r="A26" s="23">
        <v>20</v>
      </c>
      <c r="B26" s="22" t="s">
        <v>17</v>
      </c>
      <c r="C26" s="21">
        <v>16400</v>
      </c>
      <c r="D26" s="21">
        <v>16400</v>
      </c>
      <c r="E26" s="29">
        <f t="shared" si="9"/>
        <v>0</v>
      </c>
      <c r="F26" s="21">
        <v>16400</v>
      </c>
      <c r="G26" s="29">
        <f t="shared" si="1"/>
        <v>0</v>
      </c>
      <c r="H26" s="34">
        <f t="shared" si="2"/>
        <v>100</v>
      </c>
      <c r="I26" s="39"/>
      <c r="J26" s="39"/>
    </row>
    <row r="27" spans="1:10" s="18" customFormat="1" ht="127.5" x14ac:dyDescent="0.25">
      <c r="A27" s="24">
        <v>21</v>
      </c>
      <c r="B27" s="22" t="s">
        <v>18</v>
      </c>
      <c r="C27" s="21">
        <v>13656100</v>
      </c>
      <c r="D27" s="21">
        <v>10461207.07</v>
      </c>
      <c r="E27" s="29">
        <f t="shared" ref="E27:E76" si="10">C27-D27</f>
        <v>3194892.9299999997</v>
      </c>
      <c r="F27" s="21">
        <v>10461207.07</v>
      </c>
      <c r="G27" s="29">
        <f t="shared" si="1"/>
        <v>0</v>
      </c>
      <c r="H27" s="34">
        <f t="shared" si="2"/>
        <v>100</v>
      </c>
      <c r="I27" s="43" t="s">
        <v>87</v>
      </c>
      <c r="J27" s="39"/>
    </row>
    <row r="28" spans="1:10" s="18" customFormat="1" ht="76.5" x14ac:dyDescent="0.25">
      <c r="A28" s="23">
        <v>22</v>
      </c>
      <c r="B28" s="22" t="s">
        <v>19</v>
      </c>
      <c r="C28" s="21">
        <v>718296</v>
      </c>
      <c r="D28" s="21">
        <v>718296</v>
      </c>
      <c r="E28" s="29">
        <f t="shared" si="10"/>
        <v>0</v>
      </c>
      <c r="F28" s="21">
        <v>718296</v>
      </c>
      <c r="G28" s="29">
        <f t="shared" si="1"/>
        <v>0</v>
      </c>
      <c r="H28" s="34">
        <f t="shared" si="2"/>
        <v>100</v>
      </c>
      <c r="I28" s="39"/>
      <c r="J28" s="39"/>
    </row>
    <row r="29" spans="1:10" s="18" customFormat="1" ht="89.25" x14ac:dyDescent="0.25">
      <c r="A29" s="24">
        <v>23</v>
      </c>
      <c r="B29" s="22" t="s">
        <v>20</v>
      </c>
      <c r="C29" s="21">
        <v>82100</v>
      </c>
      <c r="D29" s="21">
        <v>82100</v>
      </c>
      <c r="E29" s="29">
        <f t="shared" si="10"/>
        <v>0</v>
      </c>
      <c r="F29" s="21">
        <v>82100</v>
      </c>
      <c r="G29" s="29">
        <f t="shared" si="1"/>
        <v>0</v>
      </c>
      <c r="H29" s="34">
        <f t="shared" si="2"/>
        <v>100</v>
      </c>
      <c r="I29" s="39"/>
      <c r="J29" s="39"/>
    </row>
    <row r="30" spans="1:10" s="18" customFormat="1" ht="76.5" x14ac:dyDescent="0.25">
      <c r="A30" s="23">
        <v>24</v>
      </c>
      <c r="B30" s="22" t="s">
        <v>21</v>
      </c>
      <c r="C30" s="21">
        <v>42200</v>
      </c>
      <c r="D30" s="21">
        <v>42200</v>
      </c>
      <c r="E30" s="29">
        <f t="shared" si="10"/>
        <v>0</v>
      </c>
      <c r="F30" s="29">
        <v>0</v>
      </c>
      <c r="G30" s="29">
        <f t="shared" si="1"/>
        <v>42200</v>
      </c>
      <c r="H30" s="34">
        <f t="shared" si="2"/>
        <v>0</v>
      </c>
      <c r="I30" s="39"/>
      <c r="J30" s="22" t="s">
        <v>85</v>
      </c>
    </row>
    <row r="31" spans="1:10" s="18" customFormat="1" ht="89.25" x14ac:dyDescent="0.25">
      <c r="A31" s="24">
        <v>25</v>
      </c>
      <c r="B31" s="22" t="s">
        <v>22</v>
      </c>
      <c r="C31" s="21">
        <v>4600</v>
      </c>
      <c r="D31" s="21">
        <v>4600</v>
      </c>
      <c r="E31" s="29">
        <f t="shared" si="10"/>
        <v>0</v>
      </c>
      <c r="F31" s="29">
        <v>0</v>
      </c>
      <c r="G31" s="29">
        <f t="shared" si="1"/>
        <v>4600</v>
      </c>
      <c r="H31" s="34">
        <f t="shared" si="2"/>
        <v>0</v>
      </c>
      <c r="I31" s="39"/>
      <c r="J31" s="22" t="s">
        <v>85</v>
      </c>
    </row>
    <row r="32" spans="1:10" ht="76.5" x14ac:dyDescent="0.25">
      <c r="A32" s="23">
        <v>26</v>
      </c>
      <c r="B32" s="22" t="s">
        <v>23</v>
      </c>
      <c r="C32" s="21">
        <v>3589836</v>
      </c>
      <c r="D32" s="21">
        <v>3151902.93</v>
      </c>
      <c r="E32" s="29">
        <f t="shared" si="10"/>
        <v>437933.06999999983</v>
      </c>
      <c r="F32" s="21">
        <v>3151902.93</v>
      </c>
      <c r="G32" s="29">
        <f t="shared" si="1"/>
        <v>0</v>
      </c>
      <c r="H32" s="34">
        <f t="shared" si="2"/>
        <v>100</v>
      </c>
      <c r="I32" s="43" t="s">
        <v>86</v>
      </c>
      <c r="J32" s="39"/>
    </row>
    <row r="33" spans="1:10" s="18" customFormat="1" ht="102" x14ac:dyDescent="0.25">
      <c r="A33" s="24">
        <v>27</v>
      </c>
      <c r="B33" s="22" t="s">
        <v>24</v>
      </c>
      <c r="C33" s="21">
        <v>7480000</v>
      </c>
      <c r="D33" s="21">
        <v>6947560</v>
      </c>
      <c r="E33" s="29">
        <f t="shared" si="10"/>
        <v>532440</v>
      </c>
      <c r="F33" s="21">
        <v>6947560</v>
      </c>
      <c r="G33" s="29">
        <f t="shared" si="1"/>
        <v>0</v>
      </c>
      <c r="H33" s="34">
        <f t="shared" si="2"/>
        <v>100</v>
      </c>
      <c r="I33" s="43" t="s">
        <v>91</v>
      </c>
      <c r="J33" s="39"/>
    </row>
    <row r="34" spans="1:10" s="18" customFormat="1" ht="76.5" x14ac:dyDescent="0.25">
      <c r="A34" s="23">
        <v>28</v>
      </c>
      <c r="B34" s="22" t="s">
        <v>25</v>
      </c>
      <c r="C34" s="21">
        <v>11245000</v>
      </c>
      <c r="D34" s="21">
        <v>11245000</v>
      </c>
      <c r="E34" s="29">
        <f t="shared" si="10"/>
        <v>0</v>
      </c>
      <c r="F34" s="21">
        <v>11245000</v>
      </c>
      <c r="G34" s="29">
        <f t="shared" si="1"/>
        <v>0</v>
      </c>
      <c r="H34" s="34">
        <f t="shared" si="2"/>
        <v>100</v>
      </c>
      <c r="I34" s="39"/>
      <c r="J34" s="39"/>
    </row>
    <row r="35" spans="1:10" s="18" customFormat="1" ht="51" x14ac:dyDescent="0.25">
      <c r="A35" s="24">
        <v>29</v>
      </c>
      <c r="B35" s="22" t="s">
        <v>26</v>
      </c>
      <c r="C35" s="21">
        <v>75800</v>
      </c>
      <c r="D35" s="21">
        <v>62029.64</v>
      </c>
      <c r="E35" s="29">
        <f t="shared" si="10"/>
        <v>13770.36</v>
      </c>
      <c r="F35" s="29">
        <v>62029.64</v>
      </c>
      <c r="G35" s="29">
        <f t="shared" si="1"/>
        <v>0</v>
      </c>
      <c r="H35" s="34">
        <f t="shared" si="2"/>
        <v>100</v>
      </c>
      <c r="I35" s="43" t="s">
        <v>88</v>
      </c>
      <c r="J35" s="39"/>
    </row>
    <row r="36" spans="1:10" s="18" customFormat="1" ht="51" x14ac:dyDescent="0.25">
      <c r="A36" s="23">
        <v>30</v>
      </c>
      <c r="B36" s="22" t="s">
        <v>27</v>
      </c>
      <c r="C36" s="21">
        <v>1714068</v>
      </c>
      <c r="D36" s="21">
        <v>1714068</v>
      </c>
      <c r="E36" s="29">
        <f t="shared" si="10"/>
        <v>0</v>
      </c>
      <c r="F36" s="21">
        <v>1714068</v>
      </c>
      <c r="G36" s="29">
        <f t="shared" si="1"/>
        <v>0</v>
      </c>
      <c r="H36" s="34">
        <f t="shared" si="2"/>
        <v>100</v>
      </c>
      <c r="I36" s="39"/>
      <c r="J36" s="39"/>
    </row>
    <row r="37" spans="1:10" s="18" customFormat="1" ht="63.75" x14ac:dyDescent="0.25">
      <c r="A37" s="24">
        <v>31</v>
      </c>
      <c r="B37" s="22" t="s">
        <v>28</v>
      </c>
      <c r="C37" s="21">
        <v>1714068</v>
      </c>
      <c r="D37" s="21">
        <v>1714068</v>
      </c>
      <c r="E37" s="29">
        <f t="shared" si="10"/>
        <v>0</v>
      </c>
      <c r="F37" s="21">
        <v>1714068</v>
      </c>
      <c r="G37" s="29">
        <f t="shared" si="1"/>
        <v>0</v>
      </c>
      <c r="H37" s="34">
        <f t="shared" si="2"/>
        <v>100</v>
      </c>
      <c r="I37" s="39"/>
      <c r="J37" s="39"/>
    </row>
    <row r="38" spans="1:10" s="18" customFormat="1" ht="45" customHeight="1" x14ac:dyDescent="0.25">
      <c r="A38" s="23">
        <v>32</v>
      </c>
      <c r="B38" s="22" t="s">
        <v>29</v>
      </c>
      <c r="C38" s="21">
        <v>1617047</v>
      </c>
      <c r="D38" s="21">
        <v>1276895.57</v>
      </c>
      <c r="E38" s="29">
        <f t="shared" si="10"/>
        <v>340151.42999999993</v>
      </c>
      <c r="F38" s="29">
        <v>1276895.57</v>
      </c>
      <c r="G38" s="29">
        <f t="shared" si="1"/>
        <v>0</v>
      </c>
      <c r="H38" s="34">
        <f t="shared" si="2"/>
        <v>100</v>
      </c>
      <c r="I38" s="43" t="s">
        <v>90</v>
      </c>
      <c r="J38" s="39"/>
    </row>
    <row r="39" spans="1:10" s="18" customFormat="1" ht="63.75" x14ac:dyDescent="0.25">
      <c r="A39" s="24">
        <v>33</v>
      </c>
      <c r="B39" s="22" t="s">
        <v>30</v>
      </c>
      <c r="C39" s="21">
        <v>1768549100</v>
      </c>
      <c r="D39" s="21">
        <v>1768549100</v>
      </c>
      <c r="E39" s="29">
        <f t="shared" si="10"/>
        <v>0</v>
      </c>
      <c r="F39" s="21">
        <v>1768549100</v>
      </c>
      <c r="G39" s="29">
        <f t="shared" si="1"/>
        <v>0</v>
      </c>
      <c r="H39" s="34">
        <f t="shared" si="2"/>
        <v>100</v>
      </c>
      <c r="I39" s="39"/>
      <c r="J39" s="39"/>
    </row>
    <row r="40" spans="1:10" s="18" customFormat="1" ht="102" x14ac:dyDescent="0.25">
      <c r="A40" s="23">
        <v>34</v>
      </c>
      <c r="B40" s="22" t="s">
        <v>31</v>
      </c>
      <c r="C40" s="21">
        <v>76406900</v>
      </c>
      <c r="D40" s="21">
        <v>76406900</v>
      </c>
      <c r="E40" s="29">
        <f t="shared" si="10"/>
        <v>0</v>
      </c>
      <c r="F40" s="21">
        <v>76406900</v>
      </c>
      <c r="G40" s="29">
        <f t="shared" si="1"/>
        <v>0</v>
      </c>
      <c r="H40" s="34">
        <f t="shared" si="2"/>
        <v>100</v>
      </c>
      <c r="I40" s="39"/>
      <c r="J40" s="39"/>
    </row>
    <row r="41" spans="1:10" s="17" customFormat="1" ht="51" x14ac:dyDescent="0.25">
      <c r="A41" s="24">
        <v>35</v>
      </c>
      <c r="B41" s="22" t="s">
        <v>43</v>
      </c>
      <c r="C41" s="21">
        <v>5000000</v>
      </c>
      <c r="D41" s="21">
        <v>5000000</v>
      </c>
      <c r="E41" s="29">
        <f t="shared" si="10"/>
        <v>0</v>
      </c>
      <c r="F41" s="21">
        <v>5000000</v>
      </c>
      <c r="G41" s="29">
        <f t="shared" ref="G41" si="11">D41-F41</f>
        <v>0</v>
      </c>
      <c r="H41" s="34">
        <f t="shared" si="2"/>
        <v>100</v>
      </c>
      <c r="I41" s="38"/>
      <c r="J41" s="38"/>
    </row>
    <row r="42" spans="1:10" s="4" customFormat="1" ht="38.25" x14ac:dyDescent="0.25">
      <c r="A42" s="23">
        <v>36</v>
      </c>
      <c r="B42" s="22" t="s">
        <v>45</v>
      </c>
      <c r="C42" s="21">
        <v>1023008.1</v>
      </c>
      <c r="D42" s="21">
        <v>1023008.1</v>
      </c>
      <c r="E42" s="29">
        <f t="shared" si="10"/>
        <v>0</v>
      </c>
      <c r="F42" s="29">
        <v>1023008.1</v>
      </c>
      <c r="G42" s="29">
        <f t="shared" ref="G42:G75" si="12">D42-F42</f>
        <v>0</v>
      </c>
      <c r="H42" s="34">
        <f t="shared" si="2"/>
        <v>100</v>
      </c>
      <c r="I42" s="38"/>
      <c r="J42" s="38"/>
    </row>
    <row r="43" spans="1:10" s="17" customFormat="1" ht="51" x14ac:dyDescent="0.25">
      <c r="A43" s="24">
        <v>37</v>
      </c>
      <c r="B43" s="22" t="s">
        <v>46</v>
      </c>
      <c r="C43" s="21">
        <v>1158152.99</v>
      </c>
      <c r="D43" s="21">
        <v>1158152.99</v>
      </c>
      <c r="E43" s="29">
        <f t="shared" si="10"/>
        <v>0</v>
      </c>
      <c r="F43" s="29">
        <v>1158152.99</v>
      </c>
      <c r="G43" s="29">
        <f t="shared" si="12"/>
        <v>0</v>
      </c>
      <c r="H43" s="34">
        <f t="shared" si="2"/>
        <v>100</v>
      </c>
      <c r="I43" s="38"/>
      <c r="J43" s="38"/>
    </row>
    <row r="44" spans="1:10" s="17" customFormat="1" ht="51" x14ac:dyDescent="0.25">
      <c r="A44" s="23">
        <v>38</v>
      </c>
      <c r="B44" s="22" t="s">
        <v>47</v>
      </c>
      <c r="C44" s="21">
        <v>362550.16</v>
      </c>
      <c r="D44" s="21">
        <v>362550.16</v>
      </c>
      <c r="E44" s="29">
        <f t="shared" si="10"/>
        <v>0</v>
      </c>
      <c r="F44" s="21">
        <v>362550.16</v>
      </c>
      <c r="G44" s="29">
        <f t="shared" si="12"/>
        <v>0</v>
      </c>
      <c r="H44" s="34">
        <f t="shared" si="2"/>
        <v>100</v>
      </c>
      <c r="I44" s="38"/>
      <c r="J44" s="38"/>
    </row>
    <row r="45" spans="1:10" s="17" customFormat="1" ht="25.5" x14ac:dyDescent="0.25">
      <c r="A45" s="24">
        <v>39</v>
      </c>
      <c r="B45" s="22" t="s">
        <v>48</v>
      </c>
      <c r="C45" s="21">
        <v>552000</v>
      </c>
      <c r="D45" s="21">
        <v>552000</v>
      </c>
      <c r="E45" s="29">
        <f t="shared" si="10"/>
        <v>0</v>
      </c>
      <c r="F45" s="21">
        <v>552000</v>
      </c>
      <c r="G45" s="29">
        <f t="shared" si="12"/>
        <v>0</v>
      </c>
      <c r="H45" s="34">
        <f t="shared" si="2"/>
        <v>100</v>
      </c>
      <c r="I45" s="38"/>
      <c r="J45" s="38"/>
    </row>
    <row r="46" spans="1:10" s="17" customFormat="1" ht="51" x14ac:dyDescent="0.25">
      <c r="A46" s="23">
        <v>40</v>
      </c>
      <c r="B46" s="22" t="s">
        <v>49</v>
      </c>
      <c r="C46" s="21">
        <v>477000</v>
      </c>
      <c r="D46" s="21">
        <v>477000</v>
      </c>
      <c r="E46" s="29">
        <f t="shared" si="10"/>
        <v>0</v>
      </c>
      <c r="F46" s="21">
        <v>477000</v>
      </c>
      <c r="G46" s="29">
        <f t="shared" si="12"/>
        <v>0</v>
      </c>
      <c r="H46" s="34">
        <f t="shared" si="2"/>
        <v>100</v>
      </c>
      <c r="I46" s="38"/>
      <c r="J46" s="38"/>
    </row>
    <row r="47" spans="1:10" s="17" customFormat="1" ht="38.25" x14ac:dyDescent="0.25">
      <c r="A47" s="24">
        <v>41</v>
      </c>
      <c r="B47" s="22" t="s">
        <v>50</v>
      </c>
      <c r="C47" s="21">
        <v>531000</v>
      </c>
      <c r="D47" s="21">
        <v>531000</v>
      </c>
      <c r="E47" s="29">
        <f t="shared" si="10"/>
        <v>0</v>
      </c>
      <c r="F47" s="21">
        <v>531000</v>
      </c>
      <c r="G47" s="29">
        <f t="shared" si="12"/>
        <v>0</v>
      </c>
      <c r="H47" s="34">
        <f t="shared" si="2"/>
        <v>100</v>
      </c>
      <c r="I47" s="38"/>
      <c r="J47" s="38"/>
    </row>
    <row r="48" spans="1:10" s="17" customFormat="1" ht="38.25" x14ac:dyDescent="0.25">
      <c r="A48" s="23">
        <v>42</v>
      </c>
      <c r="B48" s="22" t="s">
        <v>51</v>
      </c>
      <c r="C48" s="21">
        <v>600000</v>
      </c>
      <c r="D48" s="21">
        <v>600000</v>
      </c>
      <c r="E48" s="29">
        <f t="shared" si="10"/>
        <v>0</v>
      </c>
      <c r="F48" s="21">
        <v>600000</v>
      </c>
      <c r="G48" s="29">
        <f t="shared" si="12"/>
        <v>0</v>
      </c>
      <c r="H48" s="34">
        <f t="shared" si="2"/>
        <v>100</v>
      </c>
      <c r="I48" s="38"/>
      <c r="J48" s="38"/>
    </row>
    <row r="49" spans="1:10" s="17" customFormat="1" ht="51" x14ac:dyDescent="0.25">
      <c r="A49" s="24">
        <v>43</v>
      </c>
      <c r="B49" s="22" t="s">
        <v>52</v>
      </c>
      <c r="C49" s="21">
        <v>20802595.850000001</v>
      </c>
      <c r="D49" s="21">
        <v>20802595.850000001</v>
      </c>
      <c r="E49" s="29">
        <f t="shared" si="10"/>
        <v>0</v>
      </c>
      <c r="F49" s="21">
        <v>20802595.850000001</v>
      </c>
      <c r="G49" s="29">
        <f t="shared" si="12"/>
        <v>0</v>
      </c>
      <c r="H49" s="34">
        <f t="shared" si="2"/>
        <v>100</v>
      </c>
      <c r="I49" s="38"/>
      <c r="J49" s="38"/>
    </row>
    <row r="50" spans="1:10" s="4" customFormat="1" ht="63.75" x14ac:dyDescent="0.25">
      <c r="A50" s="23">
        <v>44</v>
      </c>
      <c r="B50" s="22" t="s">
        <v>53</v>
      </c>
      <c r="C50" s="21">
        <v>540000</v>
      </c>
      <c r="D50" s="21">
        <v>540000</v>
      </c>
      <c r="E50" s="29">
        <f t="shared" si="10"/>
        <v>0</v>
      </c>
      <c r="F50" s="29">
        <v>540000</v>
      </c>
      <c r="G50" s="29">
        <f t="shared" si="12"/>
        <v>0</v>
      </c>
      <c r="H50" s="34">
        <f t="shared" si="2"/>
        <v>100</v>
      </c>
      <c r="I50" s="38"/>
      <c r="J50" s="38"/>
    </row>
    <row r="51" spans="1:10" s="17" customFormat="1" ht="63.75" x14ac:dyDescent="0.25">
      <c r="A51" s="24">
        <v>45</v>
      </c>
      <c r="B51" s="22" t="s">
        <v>54</v>
      </c>
      <c r="C51" s="21">
        <v>540000</v>
      </c>
      <c r="D51" s="21">
        <v>540000</v>
      </c>
      <c r="E51" s="29">
        <f t="shared" si="10"/>
        <v>0</v>
      </c>
      <c r="F51" s="21">
        <v>540000</v>
      </c>
      <c r="G51" s="29">
        <f t="shared" si="12"/>
        <v>0</v>
      </c>
      <c r="H51" s="34">
        <f t="shared" si="2"/>
        <v>100</v>
      </c>
      <c r="I51" s="38"/>
      <c r="J51" s="38"/>
    </row>
    <row r="52" spans="1:10" s="17" customFormat="1" ht="76.5" x14ac:dyDescent="0.25">
      <c r="A52" s="23">
        <v>46</v>
      </c>
      <c r="B52" s="22" t="s">
        <v>55</v>
      </c>
      <c r="C52" s="21">
        <v>540000</v>
      </c>
      <c r="D52" s="21">
        <v>540000</v>
      </c>
      <c r="E52" s="29">
        <f t="shared" si="10"/>
        <v>0</v>
      </c>
      <c r="F52" s="21">
        <v>540000</v>
      </c>
      <c r="G52" s="29">
        <f t="shared" si="12"/>
        <v>0</v>
      </c>
      <c r="H52" s="34">
        <f t="shared" si="2"/>
        <v>100</v>
      </c>
      <c r="I52" s="38"/>
      <c r="J52" s="38"/>
    </row>
    <row r="53" spans="1:10" s="17" customFormat="1" ht="38.25" x14ac:dyDescent="0.25">
      <c r="A53" s="24">
        <v>47</v>
      </c>
      <c r="B53" s="22" t="s">
        <v>56</v>
      </c>
      <c r="C53" s="21">
        <v>161472.57999999999</v>
      </c>
      <c r="D53" s="21">
        <v>161472.57999999999</v>
      </c>
      <c r="E53" s="29">
        <f t="shared" si="10"/>
        <v>0</v>
      </c>
      <c r="F53" s="29">
        <v>161472.57999999999</v>
      </c>
      <c r="G53" s="29">
        <f t="shared" si="12"/>
        <v>0</v>
      </c>
      <c r="H53" s="34">
        <f t="shared" si="2"/>
        <v>100</v>
      </c>
      <c r="I53" s="38"/>
      <c r="J53" s="38"/>
    </row>
    <row r="54" spans="1:10" s="17" customFormat="1" ht="63.75" x14ac:dyDescent="0.25">
      <c r="A54" s="23">
        <v>48</v>
      </c>
      <c r="B54" s="22" t="s">
        <v>57</v>
      </c>
      <c r="C54" s="21">
        <v>141666</v>
      </c>
      <c r="D54" s="21">
        <v>141666</v>
      </c>
      <c r="E54" s="29">
        <f t="shared" si="10"/>
        <v>0</v>
      </c>
      <c r="F54" s="21">
        <v>141666</v>
      </c>
      <c r="G54" s="29">
        <f t="shared" si="12"/>
        <v>0</v>
      </c>
      <c r="H54" s="34">
        <f t="shared" si="2"/>
        <v>100</v>
      </c>
      <c r="I54" s="38"/>
      <c r="J54" s="38"/>
    </row>
    <row r="55" spans="1:10" s="4" customFormat="1" ht="76.5" x14ac:dyDescent="0.25">
      <c r="A55" s="24">
        <v>49</v>
      </c>
      <c r="B55" s="22" t="s">
        <v>59</v>
      </c>
      <c r="C55" s="21">
        <v>1300000</v>
      </c>
      <c r="D55" s="21">
        <v>1300000</v>
      </c>
      <c r="E55" s="29">
        <f t="shared" si="10"/>
        <v>0</v>
      </c>
      <c r="F55" s="21">
        <v>1300000</v>
      </c>
      <c r="G55" s="29">
        <f t="shared" ref="G55:G69" si="13">D55-F55</f>
        <v>0</v>
      </c>
      <c r="H55" s="34">
        <f t="shared" si="2"/>
        <v>100</v>
      </c>
      <c r="I55" s="38"/>
      <c r="J55" s="38"/>
    </row>
    <row r="56" spans="1:10" s="4" customFormat="1" ht="76.5" x14ac:dyDescent="0.25">
      <c r="A56" s="23">
        <v>50</v>
      </c>
      <c r="B56" s="22" t="s">
        <v>60</v>
      </c>
      <c r="C56" s="21">
        <v>1300000</v>
      </c>
      <c r="D56" s="21">
        <v>1300000</v>
      </c>
      <c r="E56" s="29">
        <f t="shared" si="10"/>
        <v>0</v>
      </c>
      <c r="F56" s="21">
        <v>1300000</v>
      </c>
      <c r="G56" s="29">
        <f t="shared" si="13"/>
        <v>0</v>
      </c>
      <c r="H56" s="34">
        <f t="shared" si="2"/>
        <v>100</v>
      </c>
      <c r="I56" s="38"/>
      <c r="J56" s="38"/>
    </row>
    <row r="57" spans="1:10" s="4" customFormat="1" ht="76.5" x14ac:dyDescent="0.25">
      <c r="A57" s="24">
        <v>51</v>
      </c>
      <c r="B57" s="22" t="s">
        <v>61</v>
      </c>
      <c r="C57" s="21">
        <v>1300000</v>
      </c>
      <c r="D57" s="21">
        <v>1300000</v>
      </c>
      <c r="E57" s="29">
        <f t="shared" si="10"/>
        <v>0</v>
      </c>
      <c r="F57" s="21">
        <v>1300000</v>
      </c>
      <c r="G57" s="29">
        <f t="shared" si="13"/>
        <v>0</v>
      </c>
      <c r="H57" s="34">
        <f t="shared" si="2"/>
        <v>100</v>
      </c>
      <c r="I57" s="38"/>
      <c r="J57" s="38"/>
    </row>
    <row r="58" spans="1:10" s="4" customFormat="1" ht="76.5" x14ac:dyDescent="0.25">
      <c r="A58" s="23">
        <v>52</v>
      </c>
      <c r="B58" s="22" t="s">
        <v>62</v>
      </c>
      <c r="C58" s="21">
        <v>1300000</v>
      </c>
      <c r="D58" s="21">
        <v>1300000</v>
      </c>
      <c r="E58" s="29">
        <f t="shared" si="10"/>
        <v>0</v>
      </c>
      <c r="F58" s="21">
        <v>1300000</v>
      </c>
      <c r="G58" s="29">
        <f t="shared" si="13"/>
        <v>0</v>
      </c>
      <c r="H58" s="34">
        <f t="shared" si="2"/>
        <v>100</v>
      </c>
      <c r="I58" s="38"/>
      <c r="J58" s="38"/>
    </row>
    <row r="59" spans="1:10" s="4" customFormat="1" ht="76.5" x14ac:dyDescent="0.25">
      <c r="A59" s="24">
        <v>53</v>
      </c>
      <c r="B59" s="22" t="s">
        <v>63</v>
      </c>
      <c r="C59" s="21">
        <v>1300000</v>
      </c>
      <c r="D59" s="21">
        <v>1300000</v>
      </c>
      <c r="E59" s="29">
        <f t="shared" si="10"/>
        <v>0</v>
      </c>
      <c r="F59" s="21">
        <v>1300000</v>
      </c>
      <c r="G59" s="29">
        <f t="shared" si="13"/>
        <v>0</v>
      </c>
      <c r="H59" s="34">
        <f t="shared" si="2"/>
        <v>100</v>
      </c>
      <c r="I59" s="38"/>
      <c r="J59" s="38"/>
    </row>
    <row r="60" spans="1:10" s="4" customFormat="1" ht="76.5" x14ac:dyDescent="0.25">
      <c r="A60" s="23">
        <v>54</v>
      </c>
      <c r="B60" s="22" t="s">
        <v>64</v>
      </c>
      <c r="C60" s="21">
        <v>1300000</v>
      </c>
      <c r="D60" s="21">
        <v>1300000</v>
      </c>
      <c r="E60" s="29">
        <f t="shared" si="10"/>
        <v>0</v>
      </c>
      <c r="F60" s="21">
        <v>1300000</v>
      </c>
      <c r="G60" s="29">
        <f t="shared" si="13"/>
        <v>0</v>
      </c>
      <c r="H60" s="34">
        <f t="shared" si="2"/>
        <v>100</v>
      </c>
      <c r="I60" s="38"/>
      <c r="J60" s="38"/>
    </row>
    <row r="61" spans="1:10" s="4" customFormat="1" ht="76.5" x14ac:dyDescent="0.25">
      <c r="A61" s="24">
        <v>55</v>
      </c>
      <c r="B61" s="22" t="s">
        <v>65</v>
      </c>
      <c r="C61" s="21">
        <v>1300000</v>
      </c>
      <c r="D61" s="21">
        <v>1300000</v>
      </c>
      <c r="E61" s="29">
        <f t="shared" si="10"/>
        <v>0</v>
      </c>
      <c r="F61" s="21">
        <v>1300000</v>
      </c>
      <c r="G61" s="29">
        <f t="shared" si="13"/>
        <v>0</v>
      </c>
      <c r="H61" s="34">
        <f t="shared" si="2"/>
        <v>100</v>
      </c>
      <c r="I61" s="38"/>
      <c r="J61" s="38"/>
    </row>
    <row r="62" spans="1:10" s="4" customFormat="1" ht="76.5" x14ac:dyDescent="0.25">
      <c r="A62" s="23">
        <v>56</v>
      </c>
      <c r="B62" s="22" t="s">
        <v>66</v>
      </c>
      <c r="C62" s="21">
        <v>1300000</v>
      </c>
      <c r="D62" s="21">
        <v>1300000</v>
      </c>
      <c r="E62" s="29">
        <f t="shared" si="10"/>
        <v>0</v>
      </c>
      <c r="F62" s="21">
        <v>1300000</v>
      </c>
      <c r="G62" s="29">
        <f t="shared" si="13"/>
        <v>0</v>
      </c>
      <c r="H62" s="34">
        <f t="shared" si="2"/>
        <v>100</v>
      </c>
      <c r="I62" s="38"/>
      <c r="J62" s="38"/>
    </row>
    <row r="63" spans="1:10" s="4" customFormat="1" ht="76.5" x14ac:dyDescent="0.25">
      <c r="A63" s="24">
        <v>57</v>
      </c>
      <c r="B63" s="22" t="s">
        <v>67</v>
      </c>
      <c r="C63" s="21">
        <v>1300000</v>
      </c>
      <c r="D63" s="21">
        <v>1300000</v>
      </c>
      <c r="E63" s="29">
        <f t="shared" si="10"/>
        <v>0</v>
      </c>
      <c r="F63" s="21">
        <v>1300000</v>
      </c>
      <c r="G63" s="29">
        <f t="shared" si="13"/>
        <v>0</v>
      </c>
      <c r="H63" s="34">
        <f t="shared" si="2"/>
        <v>100</v>
      </c>
      <c r="I63" s="38"/>
      <c r="J63" s="38"/>
    </row>
    <row r="64" spans="1:10" s="4" customFormat="1" ht="76.5" x14ac:dyDescent="0.25">
      <c r="A64" s="23">
        <v>58</v>
      </c>
      <c r="B64" s="22" t="s">
        <v>68</v>
      </c>
      <c r="C64" s="21">
        <v>1293500</v>
      </c>
      <c r="D64" s="21">
        <v>1293500</v>
      </c>
      <c r="E64" s="29">
        <f t="shared" si="10"/>
        <v>0</v>
      </c>
      <c r="F64" s="21">
        <v>1293500</v>
      </c>
      <c r="G64" s="29">
        <f t="shared" si="13"/>
        <v>0</v>
      </c>
      <c r="H64" s="34">
        <f t="shared" si="2"/>
        <v>100</v>
      </c>
      <c r="I64" s="38"/>
      <c r="J64" s="38"/>
    </row>
    <row r="65" spans="1:10" s="4" customFormat="1" ht="76.5" x14ac:dyDescent="0.25">
      <c r="A65" s="24">
        <v>59</v>
      </c>
      <c r="B65" s="22" t="s">
        <v>69</v>
      </c>
      <c r="C65" s="21">
        <v>1300000</v>
      </c>
      <c r="D65" s="21">
        <v>1300000</v>
      </c>
      <c r="E65" s="29">
        <f t="shared" si="10"/>
        <v>0</v>
      </c>
      <c r="F65" s="21">
        <v>1300000</v>
      </c>
      <c r="G65" s="29">
        <f t="shared" si="13"/>
        <v>0</v>
      </c>
      <c r="H65" s="34">
        <f t="shared" si="2"/>
        <v>100</v>
      </c>
      <c r="I65" s="38"/>
      <c r="J65" s="38"/>
    </row>
    <row r="66" spans="1:10" s="4" customFormat="1" ht="76.5" x14ac:dyDescent="0.25">
      <c r="A66" s="23">
        <v>60</v>
      </c>
      <c r="B66" s="22" t="s">
        <v>70</v>
      </c>
      <c r="C66" s="21">
        <v>1293500</v>
      </c>
      <c r="D66" s="21">
        <v>1293500</v>
      </c>
      <c r="E66" s="29">
        <f t="shared" si="10"/>
        <v>0</v>
      </c>
      <c r="F66" s="21">
        <v>1293500</v>
      </c>
      <c r="G66" s="29">
        <f t="shared" si="13"/>
        <v>0</v>
      </c>
      <c r="H66" s="34">
        <f t="shared" si="2"/>
        <v>100</v>
      </c>
      <c r="I66" s="38"/>
      <c r="J66" s="38"/>
    </row>
    <row r="67" spans="1:10" s="4" customFormat="1" ht="76.5" x14ac:dyDescent="0.25">
      <c r="A67" s="24">
        <v>61</v>
      </c>
      <c r="B67" s="22" t="s">
        <v>71</v>
      </c>
      <c r="C67" s="21">
        <v>1270000</v>
      </c>
      <c r="D67" s="21">
        <v>1270000</v>
      </c>
      <c r="E67" s="29">
        <f t="shared" si="10"/>
        <v>0</v>
      </c>
      <c r="F67" s="21">
        <v>1270000</v>
      </c>
      <c r="G67" s="29">
        <f t="shared" si="13"/>
        <v>0</v>
      </c>
      <c r="H67" s="34">
        <f t="shared" si="2"/>
        <v>100</v>
      </c>
      <c r="I67" s="38"/>
      <c r="J67" s="38"/>
    </row>
    <row r="68" spans="1:10" s="4" customFormat="1" ht="76.5" x14ac:dyDescent="0.25">
      <c r="A68" s="23">
        <v>62</v>
      </c>
      <c r="B68" s="22" t="s">
        <v>72</v>
      </c>
      <c r="C68" s="21">
        <v>1300000</v>
      </c>
      <c r="D68" s="21">
        <v>1300000</v>
      </c>
      <c r="E68" s="29">
        <f t="shared" si="10"/>
        <v>0</v>
      </c>
      <c r="F68" s="21">
        <v>1300000</v>
      </c>
      <c r="G68" s="36">
        <f t="shared" si="13"/>
        <v>0</v>
      </c>
      <c r="H68" s="34">
        <f t="shared" si="2"/>
        <v>100</v>
      </c>
      <c r="I68" s="38"/>
      <c r="J68" s="38"/>
    </row>
    <row r="69" spans="1:10" s="4" customFormat="1" ht="76.5" x14ac:dyDescent="0.25">
      <c r="A69" s="24">
        <v>63</v>
      </c>
      <c r="B69" s="22" t="s">
        <v>73</v>
      </c>
      <c r="C69" s="21">
        <v>1300000</v>
      </c>
      <c r="D69" s="21">
        <v>1300000</v>
      </c>
      <c r="E69" s="29">
        <f t="shared" si="10"/>
        <v>0</v>
      </c>
      <c r="F69" s="21">
        <v>1300000</v>
      </c>
      <c r="G69" s="36">
        <f t="shared" si="13"/>
        <v>0</v>
      </c>
      <c r="H69" s="34">
        <f t="shared" si="2"/>
        <v>100</v>
      </c>
      <c r="I69" s="38"/>
      <c r="J69" s="38"/>
    </row>
    <row r="70" spans="1:10" s="17" customFormat="1" ht="25.5" x14ac:dyDescent="0.25">
      <c r="A70" s="23">
        <v>64</v>
      </c>
      <c r="B70" s="22" t="s">
        <v>74</v>
      </c>
      <c r="C70" s="21">
        <v>700920</v>
      </c>
      <c r="D70" s="21">
        <v>700920</v>
      </c>
      <c r="E70" s="29">
        <f t="shared" si="10"/>
        <v>0</v>
      </c>
      <c r="F70" s="29">
        <v>700920</v>
      </c>
      <c r="G70" s="29">
        <f t="shared" ref="G70" si="14">D70-F70</f>
        <v>0</v>
      </c>
      <c r="H70" s="34">
        <f t="shared" si="2"/>
        <v>100</v>
      </c>
      <c r="I70" s="38"/>
      <c r="J70" s="38"/>
    </row>
    <row r="71" spans="1:10" s="17" customFormat="1" ht="38.25" x14ac:dyDescent="0.25">
      <c r="A71" s="24">
        <v>65</v>
      </c>
      <c r="B71" s="22" t="s">
        <v>58</v>
      </c>
      <c r="C71" s="21">
        <v>11694275.699999999</v>
      </c>
      <c r="D71" s="21">
        <v>11694275.699999999</v>
      </c>
      <c r="E71" s="29">
        <f t="shared" si="10"/>
        <v>0</v>
      </c>
      <c r="F71" s="29">
        <v>11694275.699999999</v>
      </c>
      <c r="G71" s="29">
        <f t="shared" si="12"/>
        <v>0</v>
      </c>
      <c r="H71" s="34">
        <f t="shared" ref="H71:H76" si="15">F71/D71*100</f>
        <v>100</v>
      </c>
      <c r="I71" s="38"/>
      <c r="J71" s="38"/>
    </row>
    <row r="72" spans="1:10" s="17" customFormat="1" ht="76.5" x14ac:dyDescent="0.25">
      <c r="A72" s="23">
        <v>66</v>
      </c>
      <c r="B72" s="22" t="s">
        <v>77</v>
      </c>
      <c r="C72" s="21">
        <v>1300000</v>
      </c>
      <c r="D72" s="21">
        <v>1300000</v>
      </c>
      <c r="E72" s="29">
        <f t="shared" si="10"/>
        <v>0</v>
      </c>
      <c r="F72" s="21">
        <v>1300000</v>
      </c>
      <c r="G72" s="29">
        <f t="shared" ref="G72:G73" si="16">D72-F72</f>
        <v>0</v>
      </c>
      <c r="H72" s="34">
        <f t="shared" si="15"/>
        <v>100</v>
      </c>
      <c r="I72" s="38"/>
      <c r="J72" s="38"/>
    </row>
    <row r="73" spans="1:10" s="17" customFormat="1" ht="76.5" x14ac:dyDescent="0.25">
      <c r="A73" s="24">
        <v>67</v>
      </c>
      <c r="B73" s="22" t="s">
        <v>78</v>
      </c>
      <c r="C73" s="21">
        <v>1300000</v>
      </c>
      <c r="D73" s="21">
        <v>1300000</v>
      </c>
      <c r="E73" s="29">
        <f t="shared" si="10"/>
        <v>0</v>
      </c>
      <c r="F73" s="21">
        <v>1300000</v>
      </c>
      <c r="G73" s="29">
        <f t="shared" si="16"/>
        <v>0</v>
      </c>
      <c r="H73" s="34">
        <f t="shared" si="15"/>
        <v>100</v>
      </c>
      <c r="I73" s="38"/>
      <c r="J73" s="38"/>
    </row>
    <row r="74" spans="1:10" s="17" customFormat="1" ht="63.75" x14ac:dyDescent="0.25">
      <c r="A74" s="23">
        <v>68</v>
      </c>
      <c r="B74" s="22" t="s">
        <v>75</v>
      </c>
      <c r="C74" s="21">
        <v>1300000</v>
      </c>
      <c r="D74" s="21">
        <v>1300000</v>
      </c>
      <c r="E74" s="29">
        <f t="shared" si="10"/>
        <v>0</v>
      </c>
      <c r="F74" s="29">
        <v>1300000</v>
      </c>
      <c r="G74" s="29">
        <f t="shared" si="12"/>
        <v>0</v>
      </c>
      <c r="H74" s="34">
        <f t="shared" si="15"/>
        <v>100</v>
      </c>
      <c r="I74" s="38"/>
      <c r="J74" s="38"/>
    </row>
    <row r="75" spans="1:10" s="17" customFormat="1" ht="76.5" x14ac:dyDescent="0.25">
      <c r="A75" s="24">
        <v>69</v>
      </c>
      <c r="B75" s="22" t="s">
        <v>76</v>
      </c>
      <c r="C75" s="21">
        <v>249393.43</v>
      </c>
      <c r="D75" s="21">
        <v>249393.43</v>
      </c>
      <c r="E75" s="29">
        <f t="shared" si="10"/>
        <v>0</v>
      </c>
      <c r="F75" s="29">
        <v>249393.43</v>
      </c>
      <c r="G75" s="29">
        <f t="shared" si="12"/>
        <v>0</v>
      </c>
      <c r="H75" s="34">
        <f t="shared" si="15"/>
        <v>100</v>
      </c>
      <c r="I75" s="38"/>
      <c r="J75" s="38"/>
    </row>
    <row r="76" spans="1:10" s="17" customFormat="1" ht="76.5" x14ac:dyDescent="0.25">
      <c r="A76" s="23">
        <v>70</v>
      </c>
      <c r="B76" s="22" t="s">
        <v>80</v>
      </c>
      <c r="C76" s="21">
        <v>8000000</v>
      </c>
      <c r="D76" s="21">
        <v>8000000</v>
      </c>
      <c r="E76" s="29">
        <f t="shared" si="10"/>
        <v>0</v>
      </c>
      <c r="F76" s="29">
        <v>0</v>
      </c>
      <c r="G76" s="29">
        <f t="shared" ref="G76" si="17">D76-F76</f>
        <v>8000000</v>
      </c>
      <c r="H76" s="34">
        <f t="shared" si="15"/>
        <v>0</v>
      </c>
      <c r="I76" s="38"/>
      <c r="J76" s="22" t="s">
        <v>97</v>
      </c>
    </row>
    <row r="77" spans="1:10" s="6" customFormat="1" x14ac:dyDescent="0.25">
      <c r="A77" s="20"/>
      <c r="B77" s="28" t="s">
        <v>41</v>
      </c>
      <c r="C77" s="26">
        <f>SUM(C7:C76)</f>
        <v>3187054506.059999</v>
      </c>
      <c r="D77" s="26">
        <f t="shared" ref="D77:G77" si="18">SUM(D7:D76)</f>
        <v>2960411805.4499993</v>
      </c>
      <c r="E77" s="26">
        <f t="shared" si="18"/>
        <v>226642700.60999998</v>
      </c>
      <c r="F77" s="26">
        <f>SUM(F7:F76)</f>
        <v>2952365005.4499993</v>
      </c>
      <c r="G77" s="26">
        <f t="shared" si="18"/>
        <v>8046800</v>
      </c>
      <c r="H77" s="41">
        <f>F77/D77*100</f>
        <v>99.728186464288981</v>
      </c>
      <c r="I77" s="40"/>
      <c r="J77" s="40"/>
    </row>
    <row r="78" spans="1:10" x14ac:dyDescent="0.25">
      <c r="A78" s="3"/>
      <c r="B78" s="9"/>
      <c r="C78" s="19"/>
      <c r="D78" s="19"/>
      <c r="E78" s="30"/>
      <c r="F78" s="11"/>
      <c r="G78" s="8"/>
      <c r="H78" s="11"/>
    </row>
    <row r="79" spans="1:10" x14ac:dyDescent="0.25">
      <c r="C79" s="33"/>
      <c r="D79" s="33"/>
    </row>
    <row r="80" spans="1:10" x14ac:dyDescent="0.25">
      <c r="C80" s="32"/>
      <c r="D80" s="32"/>
    </row>
    <row r="81" spans="3:4" x14ac:dyDescent="0.25">
      <c r="C81" s="27"/>
      <c r="D81" s="27"/>
    </row>
  </sheetData>
  <autoFilter ref="A6:J77" xr:uid="{00000000-0009-0000-0000-000000000000}"/>
  <mergeCells count="2">
    <mergeCell ref="A3:J3"/>
    <mergeCell ref="I8:I9"/>
  </mergeCells>
  <pageMargins left="0.70866141732283472" right="0.70866141732283472" top="0.70866141732283472" bottom="0.70866141732283472" header="0.31496062992125984" footer="0.31496062992125984"/>
  <pageSetup paperSize="9" scale="93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МБТ план_факт&lt;/DocName&gt;&#10;  &lt;VariantName&gt;МБТ план/факт&lt;/VariantName&gt;&#10;  &lt;VariantLink&gt;683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37B77E-E7BC-4398-B8BA-0F81D1DE34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lastModifiedBy>Васькова</cp:lastModifiedBy>
  <cp:lastPrinted>2021-11-22T13:08:22Z</cp:lastPrinted>
  <dcterms:created xsi:type="dcterms:W3CDTF">2021-02-09T13:44:56Z</dcterms:created>
  <dcterms:modified xsi:type="dcterms:W3CDTF">2022-03-14T09:15:38Z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план_факт(8).xlsx</vt:lpwstr>
  </property>
  <property fmtid="{D5CDD505-2E9C-101B-9397-08002B2CF9AE}" pid="3" name="Название отчета">
    <vt:lpwstr>МБТ план_факт(8).xlsx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20.2.2923.798017625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