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1720" windowHeight="12585"/>
  </bookViews>
  <sheets>
    <sheet name="2019 (3)" sheetId="6" r:id="rId1"/>
  </sheets>
  <definedNames>
    <definedName name="_xlnm.Print_Titles" localSheetId="0">'2019 (3)'!$4:$5</definedName>
    <definedName name="_xlnm.Print_Area" localSheetId="0">'2019 (3)'!$A$1:$I$12</definedName>
  </definedNames>
  <calcPr calcId="145621"/>
</workbook>
</file>

<file path=xl/calcChain.xml><?xml version="1.0" encoding="utf-8"?>
<calcChain xmlns="http://schemas.openxmlformats.org/spreadsheetml/2006/main">
  <c r="C14" i="6" l="1"/>
  <c r="H13" i="6"/>
  <c r="G13" i="6"/>
  <c r="E13" i="6"/>
  <c r="H7" i="6"/>
  <c r="G7" i="6"/>
  <c r="E7" i="6"/>
  <c r="H12" i="6"/>
  <c r="G12" i="6"/>
  <c r="E12" i="6"/>
  <c r="H11" i="6"/>
  <c r="G11" i="6"/>
  <c r="E11" i="6"/>
  <c r="F8" i="6"/>
  <c r="F14" i="6" s="1"/>
  <c r="D8" i="6"/>
  <c r="D14" i="6" s="1"/>
  <c r="H6" i="6"/>
  <c r="G6" i="6"/>
  <c r="E6" i="6"/>
  <c r="G10" i="6"/>
  <c r="E10" i="6"/>
  <c r="G9" i="6"/>
  <c r="E9" i="6"/>
  <c r="G14" i="6" l="1"/>
  <c r="H14" i="6"/>
  <c r="G8" i="6"/>
  <c r="H8" i="6"/>
  <c r="E8" i="6"/>
  <c r="E14" i="6" s="1"/>
</calcChain>
</file>

<file path=xl/sharedStrings.xml><?xml version="1.0" encoding="utf-8"?>
<sst xmlns="http://schemas.openxmlformats.org/spreadsheetml/2006/main" count="29" uniqueCount="29">
  <si>
    <t>рублей</t>
  </si>
  <si>
    <t>№</t>
  </si>
  <si>
    <t>Наименование объекта</t>
  </si>
  <si>
    <t>Первоначально утвержденные бюджетные назначения</t>
  </si>
  <si>
    <t>Утверждённые бюджетные ассигнования</t>
  </si>
  <si>
    <t>Отклонения 
(гр.4-гр.3)</t>
  </si>
  <si>
    <t>Исполнено</t>
  </si>
  <si>
    <t>Остаток неиспользованных ассигнований</t>
  </si>
  <si>
    <t>Процент исполнения
 (%)</t>
  </si>
  <si>
    <t>Примечание</t>
  </si>
  <si>
    <t>Реконструкция здания муниципального образовательного учреждения «Межшкольный учебный комбинат» МО ГО «Ухта» под дошкольное образовательное учреждение</t>
  </si>
  <si>
    <t>ИТОГО</t>
  </si>
  <si>
    <t>Приложение 3 к пояснительной записке</t>
  </si>
  <si>
    <t xml:space="preserve">Информация об исполнении бюджета МОГО "Ухта" за 2019 год в разрезе объектов </t>
  </si>
  <si>
    <t xml:space="preserve">Объездная дорога от проспекта А.И. Зерюнова до автодороги
Сыктывкар - Ухта
</t>
  </si>
  <si>
    <t>Индивидуальная застройка жилого района "Нагорный" (п.УРМЗ) с инженерными сетями</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</si>
  <si>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</si>
  <si>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Проектирование строительства котельной в пгт. Ярега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</si>
  <si>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(выкуп жилых помещений)</t>
  </si>
  <si>
    <t xml:space="preserve">В ходе исполнения бюджета были предусмотрены ассигнования  в размере 
49 850 098,79 руб. за счет:
- поступления  средств Фонда реформирования жилищно-коммунального хозяйства в виде субсидии на сумму 18 495 306,40 руб.;
- поступления средств республиканского бюджета на сумму 10 195 232,43 руб.
- выделения средств из резерва на исполнение судебных актов, предусматривающих обращения взыскания на средства бюджета МОГО "Ухта" на сумму 11 117 898,40 руб.
</t>
  </si>
  <si>
    <t>Исполнение судебных актов по выкупу нежилых помещений</t>
  </si>
  <si>
    <t xml:space="preserve">В ходе исполнения бюджета были предусмотрены ассигнования в размере 292 000 руб. на разработку и утверждение проекта планировки территории и проекта межевания территории, выполнение кадастровых работ по межеванию земельного участка для размещения объекта. </t>
  </si>
  <si>
    <t>В ходе исполнения бюджета были предусмотрены ассигнования в размере 96 200 руб. на выполнение кадастровых работ.</t>
  </si>
  <si>
    <t>В ходе исполнения бюджета были предусмотрены ассигнования в размере 1 951 042 руб. на выполнение работ по объекту. Экономия сложилась в результате заключения договоров.</t>
  </si>
  <si>
    <t xml:space="preserve">В ходе исполнения бюджета были предусмотрены ассигнования  в размере 5 313 000,00 на выкуп нежилых помещений по исполнительным листам. </t>
  </si>
  <si>
    <t>Обеспечение мероприятий по расселению непригодного для проживания жилищного фонда</t>
  </si>
  <si>
    <t xml:space="preserve">В ходе исполнения бюджета были предусмотрены ассигнования  в рамках республиканской адресной программы "Переселение граждан из аварийного жилищного фонда в 2019 - 2025 годах", утвержденной постановлением Правильства РК от 31.03.2019 № 160 в размере 20 937 742,77 руб. за счет:
- поступления  средств Фонда реформирования жилищно-коммунального хозяйства в виде субсидии на сумму 19 890 855,63 руб.;
- поступления средств республиканского бюджета на сумму 837 509,71 руб.
- выделения средств из резерва на финансовое обеспечение софинансирования мероприятий, осуществляемых за счёт безвозмездных поступлений на сумму 209 377,43 руб. 
Заключено 11 муниципальных контрактов на приобретение жилых помещений для переселения граждан из аварийного жилищного фонда.
</t>
  </si>
  <si>
    <t xml:space="preserve">В ходе исполнения бюджета были предусмотрены ассигнования в размере 19 543 027,85 руб. за счет:
- поступления  средств Фонда реформирования жилищно-коммунального хозяйства в виде субсидии на сумму 1 134 215,28 руб.;
- поступления средств республиканского бюджета на сумму 2 695 838,69 руб.
-  выделения средств из резерва на исполнение судебных актов, предусматривающих обращения взыскания на средства бюджета МОГО "Ухта" на сумму 15 712 973,88 руб.
Погашена кредиторская задолженность по муниципальному контракту от 01.08.2014 №0307300008614000383-0065801-03 на выполнение работ по организации строительства объекта: «Строительство малоэтажных жилых домов для переселения граждан из аварийного жилищного фонда» (г. Ухта, ул. Молодежная - ул. Геологов, участок № 3) в сумме 19 543 027,85 рублей (исполнительный лист). 
</t>
  </si>
  <si>
    <t>В ходе исполнения бюджета были предусмотрены ассигнования в размере 6 000 000 руб. в рамках в рамках реализации Протокола от 26.02.2019 № 5/15100330008 на 2019 год к Соглашению о сотрудничестве между Правительством Республики Коми и ПАО "Нефтяная компания "ЛУКОЙЛ" от 4 февраля 2015 года № 38/1/1510033.
20.08.2019 заключен договор № 08/2019-1 на разработку и утверждение проекта межевания территории и выполнение кадастровых работ по межеванию земельного участка для размещения объекта. Обязательства по муниципальному контракту со стороны исполнителя и заказчика исполнены полностью. 
Остаток бюджетных ассигнований в размере 5 800 000,00 рублей планируется направить на выполнение проектных работ в 2020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</si>
</sst>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6"/>
      <color theme="1"/>
      <name val="Times New Roman"/>
      <family val="1"/>
      <charset val="204"/>
    </font>
    <font>
      <sz val="16"/>
      <name val="Times New Roman"/>
      <family val="1"/>
      <charset val="204"/>
    </font>
    <font>
      <sz val="14"/>
      <name val="Times New Roman"/>
      <family val="1"/>
      <charset val="204"/>
    </font>
    <font>
      <sz val="14"/>
      <color theme="1"/>
      <name val="Times New Roman"/>
      <family val="1"/>
      <charset val="204"/>
    </font>
    <font>
      <b/>
      <sz val="16"/>
      <color theme="1"/>
      <name val="Times New Roman"/>
      <family val="1"/>
      <charset val="204"/>
    </font>
    <font>
      <b/>
      <sz val="16"/>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xf>
    <xf numFmtId="4" fontId="1" fillId="0" borderId="1" xfId="0" applyNumberFormat="1" applyFont="1" applyBorder="1" applyAlignment="1">
      <alignment horizontal="center" vertical="center"/>
    </xf>
    <xf numFmtId="0" fontId="1" fillId="2" borderId="1" xfId="0" applyFont="1" applyFill="1" applyBorder="1" applyAlignment="1">
      <alignment horizontal="center" vertical="top"/>
    </xf>
    <xf numFmtId="4" fontId="1"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2" borderId="0" xfId="0" applyFont="1" applyFill="1" applyBorder="1" applyAlignment="1">
      <alignment vertical="top" wrapText="1"/>
    </xf>
    <xf numFmtId="0" fontId="1" fillId="2" borderId="0" xfId="0" applyFont="1" applyFill="1"/>
    <xf numFmtId="0" fontId="5" fillId="0" borderId="1" xfId="0" applyFont="1" applyBorder="1" applyAlignment="1">
      <alignment horizontal="center" vertical="top"/>
    </xf>
    <xf numFmtId="0" fontId="6" fillId="0" borderId="1" xfId="0" applyFont="1" applyBorder="1" applyAlignment="1">
      <alignment horizontal="left" vertical="top" wrapText="1"/>
    </xf>
    <xf numFmtId="4" fontId="5" fillId="0" borderId="1" xfId="0" applyNumberFormat="1" applyFont="1" applyBorder="1" applyAlignment="1">
      <alignment horizontal="center" vertical="center"/>
    </xf>
    <xf numFmtId="0" fontId="1" fillId="0" borderId="0" xfId="0" applyFont="1" applyAlignment="1">
      <alignment horizontal="right" vertical="center"/>
    </xf>
    <xf numFmtId="0" fontId="1" fillId="0" borderId="2" xfId="0" applyFont="1" applyBorder="1" applyAlignment="1">
      <alignment horizontal="center" vertical="top"/>
    </xf>
    <xf numFmtId="0" fontId="1" fillId="0" borderId="1" xfId="0" applyFont="1" applyBorder="1" applyAlignment="1">
      <alignment horizontal="center" vertical="top"/>
    </xf>
    <xf numFmtId="2" fontId="1"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2" fillId="2" borderId="1" xfId="0" applyFont="1" applyFill="1" applyBorder="1" applyAlignment="1">
      <alignment horizontal="left" vertical="center" wrapText="1"/>
    </xf>
    <xf numFmtId="4"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2" fillId="2" borderId="1" xfId="0" applyFont="1" applyFill="1" applyBorder="1" applyAlignment="1">
      <alignment horizontal="left" vertical="top" wrapText="1"/>
    </xf>
    <xf numFmtId="4" fontId="3"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3"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xf>
    <xf numFmtId="0" fontId="1"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topLeftCell="A10" zoomScale="70" zoomScaleNormal="70" workbookViewId="0">
      <selection activeCell="J7" sqref="J7"/>
    </sheetView>
  </sheetViews>
  <sheetFormatPr defaultColWidth="27.140625" defaultRowHeight="20.25" x14ac:dyDescent="0.3"/>
  <cols>
    <col min="1" max="1" width="5" style="1" customWidth="1"/>
    <col min="2" max="2" width="44.140625" style="1" customWidth="1"/>
    <col min="3" max="3" width="22" style="1" customWidth="1"/>
    <col min="4" max="6" width="21.5703125" style="1" bestFit="1" customWidth="1"/>
    <col min="7" max="7" width="27" style="1" customWidth="1"/>
    <col min="8" max="8" width="17.140625" style="1" customWidth="1"/>
    <col min="9" max="9" width="95.28515625" style="1" customWidth="1"/>
    <col min="10" max="16384" width="27.140625" style="1"/>
  </cols>
  <sheetData>
    <row r="1" spans="1:14" x14ac:dyDescent="0.3">
      <c r="I1" s="17" t="s">
        <v>12</v>
      </c>
    </row>
    <row r="2" spans="1:14" x14ac:dyDescent="0.3">
      <c r="A2" s="33" t="s">
        <v>13</v>
      </c>
      <c r="B2" s="33"/>
      <c r="C2" s="33"/>
      <c r="D2" s="33"/>
      <c r="E2" s="33"/>
      <c r="F2" s="33"/>
      <c r="G2" s="33"/>
      <c r="H2" s="33"/>
    </row>
    <row r="3" spans="1:14" x14ac:dyDescent="0.3">
      <c r="I3" s="2" t="s">
        <v>0</v>
      </c>
    </row>
    <row r="4" spans="1:14" s="5" customFormat="1" ht="81" x14ac:dyDescent="0.25">
      <c r="A4" s="3" t="s">
        <v>1</v>
      </c>
      <c r="B4" s="4" t="s">
        <v>2</v>
      </c>
      <c r="C4" s="4" t="s">
        <v>3</v>
      </c>
      <c r="D4" s="4" t="s">
        <v>4</v>
      </c>
      <c r="E4" s="4" t="s">
        <v>5</v>
      </c>
      <c r="F4" s="3" t="s">
        <v>6</v>
      </c>
      <c r="G4" s="4" t="s">
        <v>7</v>
      </c>
      <c r="H4" s="4" t="s">
        <v>8</v>
      </c>
      <c r="I4" s="3" t="s">
        <v>9</v>
      </c>
    </row>
    <row r="5" spans="1:14" x14ac:dyDescent="0.3">
      <c r="A5" s="6">
        <v>1</v>
      </c>
      <c r="B5" s="6">
        <v>2</v>
      </c>
      <c r="C5" s="6">
        <v>3</v>
      </c>
      <c r="D5" s="6">
        <v>4</v>
      </c>
      <c r="E5" s="6">
        <v>5</v>
      </c>
      <c r="F5" s="6">
        <v>6</v>
      </c>
      <c r="G5" s="6">
        <v>7</v>
      </c>
      <c r="H5" s="6">
        <v>8</v>
      </c>
      <c r="I5" s="6">
        <v>9</v>
      </c>
    </row>
    <row r="6" spans="1:14" ht="281.25" x14ac:dyDescent="0.3">
      <c r="A6" s="8">
        <v>1</v>
      </c>
      <c r="B6" s="22" t="s">
        <v>16</v>
      </c>
      <c r="C6" s="9">
        <v>0</v>
      </c>
      <c r="D6" s="10">
        <v>19543027.850000001</v>
      </c>
      <c r="E6" s="9">
        <f>SUM(D6-C6)</f>
        <v>19543027.850000001</v>
      </c>
      <c r="F6" s="10">
        <v>19543027.850000001</v>
      </c>
      <c r="G6" s="9">
        <f>SUM(D6-F6)</f>
        <v>0</v>
      </c>
      <c r="H6" s="20">
        <f>F6/D6*100</f>
        <v>100</v>
      </c>
      <c r="I6" s="31" t="s">
        <v>27</v>
      </c>
    </row>
    <row r="7" spans="1:14" ht="182.25" x14ac:dyDescent="0.3">
      <c r="A7" s="18">
        <v>2</v>
      </c>
      <c r="B7" s="28" t="s">
        <v>18</v>
      </c>
      <c r="C7" s="9">
        <v>0</v>
      </c>
      <c r="D7" s="10">
        <v>49850098.789999999</v>
      </c>
      <c r="E7" s="9">
        <f>SUM(D7-C7)</f>
        <v>49850098.789999999</v>
      </c>
      <c r="F7" s="10">
        <v>49850098.789999999</v>
      </c>
      <c r="G7" s="9">
        <f>SUM(D7-F7)</f>
        <v>0</v>
      </c>
      <c r="H7" s="11">
        <f>SUM(F7/D7*100)</f>
        <v>100</v>
      </c>
      <c r="I7" s="29" t="s">
        <v>19</v>
      </c>
    </row>
    <row r="8" spans="1:14" ht="262.5" x14ac:dyDescent="0.3">
      <c r="A8" s="8">
        <v>3</v>
      </c>
      <c r="B8" s="22" t="s">
        <v>25</v>
      </c>
      <c r="C8" s="9">
        <v>0</v>
      </c>
      <c r="D8" s="10">
        <f>19890855.63+837509.71+209377.43</f>
        <v>20937742.77</v>
      </c>
      <c r="E8" s="9">
        <f>SUM(D8-C8)</f>
        <v>20937742.77</v>
      </c>
      <c r="F8" s="10">
        <f>19890855.63+837509.71+209377.43</f>
        <v>20937742.77</v>
      </c>
      <c r="G8" s="9">
        <f>SUM(D8-F8)</f>
        <v>0</v>
      </c>
      <c r="H8" s="11">
        <f>F8/D8*100</f>
        <v>100</v>
      </c>
      <c r="I8" s="31" t="s">
        <v>26</v>
      </c>
    </row>
    <row r="9" spans="1:14" s="13" customFormat="1" ht="81" x14ac:dyDescent="0.3">
      <c r="A9" s="8">
        <v>4</v>
      </c>
      <c r="B9" s="22" t="s">
        <v>14</v>
      </c>
      <c r="C9" s="9">
        <v>0</v>
      </c>
      <c r="D9" s="10">
        <v>292000</v>
      </c>
      <c r="E9" s="9">
        <f>SUM(D9-C9)</f>
        <v>292000</v>
      </c>
      <c r="F9" s="10">
        <v>292000</v>
      </c>
      <c r="G9" s="9">
        <f>SUM(D9-F9)</f>
        <v>0</v>
      </c>
      <c r="H9" s="11">
        <v>100</v>
      </c>
      <c r="I9" s="23" t="s">
        <v>21</v>
      </c>
      <c r="J9" s="12"/>
      <c r="K9" s="12"/>
      <c r="L9" s="12"/>
      <c r="M9" s="12"/>
      <c r="N9" s="12"/>
    </row>
    <row r="10" spans="1:14" s="13" customFormat="1" ht="81" x14ac:dyDescent="0.3">
      <c r="A10" s="8">
        <v>5</v>
      </c>
      <c r="B10" s="22" t="s">
        <v>15</v>
      </c>
      <c r="C10" s="9">
        <v>0</v>
      </c>
      <c r="D10" s="10">
        <v>96200</v>
      </c>
      <c r="E10" s="9">
        <f t="shared" ref="E10:E12" si="0">SUM(D10-C10)</f>
        <v>96200</v>
      </c>
      <c r="F10" s="10">
        <v>96200</v>
      </c>
      <c r="G10" s="9">
        <f t="shared" ref="G10:G12" si="1">SUM(D10-F10)</f>
        <v>0</v>
      </c>
      <c r="H10" s="11">
        <v>100</v>
      </c>
      <c r="I10" s="24" t="s">
        <v>22</v>
      </c>
    </row>
    <row r="11" spans="1:14" ht="225" x14ac:dyDescent="0.3">
      <c r="A11" s="19">
        <v>6</v>
      </c>
      <c r="B11" s="25" t="s">
        <v>17</v>
      </c>
      <c r="C11" s="7">
        <v>0</v>
      </c>
      <c r="D11" s="7">
        <v>6000000</v>
      </c>
      <c r="E11" s="7">
        <f t="shared" si="0"/>
        <v>6000000</v>
      </c>
      <c r="F11" s="7">
        <v>200000</v>
      </c>
      <c r="G11" s="7">
        <f t="shared" si="1"/>
        <v>5800000</v>
      </c>
      <c r="H11" s="21">
        <f t="shared" ref="H11:H12" si="2">F11/D11*100</f>
        <v>3.3333333333333335</v>
      </c>
      <c r="I11" s="24" t="s">
        <v>28</v>
      </c>
    </row>
    <row r="12" spans="1:14" s="13" customFormat="1" ht="141.75" x14ac:dyDescent="0.3">
      <c r="A12" s="8">
        <v>7</v>
      </c>
      <c r="B12" s="26" t="s">
        <v>10</v>
      </c>
      <c r="C12" s="9">
        <v>0</v>
      </c>
      <c r="D12" s="9">
        <v>1951042</v>
      </c>
      <c r="E12" s="9">
        <f t="shared" si="0"/>
        <v>1951042</v>
      </c>
      <c r="F12" s="9">
        <v>1945390.46</v>
      </c>
      <c r="G12" s="9">
        <f t="shared" si="1"/>
        <v>5651.5400000000373</v>
      </c>
      <c r="H12" s="21">
        <f t="shared" si="2"/>
        <v>99.710332222473937</v>
      </c>
      <c r="I12" s="27" t="s">
        <v>23</v>
      </c>
    </row>
    <row r="13" spans="1:14" ht="40.5" x14ac:dyDescent="0.3">
      <c r="A13" s="8">
        <v>8</v>
      </c>
      <c r="B13" s="28" t="s">
        <v>20</v>
      </c>
      <c r="C13" s="9">
        <v>0</v>
      </c>
      <c r="D13" s="10">
        <v>5313000</v>
      </c>
      <c r="E13" s="9">
        <f>SUM(D13-C13)</f>
        <v>5313000</v>
      </c>
      <c r="F13" s="10">
        <v>5313000</v>
      </c>
      <c r="G13" s="9">
        <f>SUM(D13-F13)</f>
        <v>0</v>
      </c>
      <c r="H13" s="11">
        <f>SUM(F13/D13*100)</f>
        <v>100</v>
      </c>
      <c r="I13" s="29" t="s">
        <v>24</v>
      </c>
    </row>
    <row r="14" spans="1:14" x14ac:dyDescent="0.3">
      <c r="A14" s="14"/>
      <c r="B14" s="15" t="s">
        <v>11</v>
      </c>
      <c r="C14" s="16">
        <f>SUM(C9:C13)</f>
        <v>0</v>
      </c>
      <c r="D14" s="16">
        <f>SUM(D6:D13)</f>
        <v>103983111.41</v>
      </c>
      <c r="E14" s="16">
        <f t="shared" ref="E14:G14" si="3">SUM(E6:E13)</f>
        <v>103983111.41</v>
      </c>
      <c r="F14" s="16">
        <f t="shared" si="3"/>
        <v>98177459.86999999</v>
      </c>
      <c r="G14" s="16">
        <f t="shared" si="3"/>
        <v>5805651.54</v>
      </c>
      <c r="H14" s="32">
        <f>SUM(F14/D14*100)</f>
        <v>94.416736082161819</v>
      </c>
      <c r="I14" s="30"/>
    </row>
  </sheetData>
  <mergeCells count="1">
    <mergeCell ref="A2:H2"/>
  </mergeCells>
  <pageMargins left="0.39370078740157483" right="0.39370078740157483" top="0.78740157480314965" bottom="0.39370078740157483"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 (3)</vt:lpstr>
      <vt:lpstr>'2019 (3)'!Заголовки_для_печати</vt:lpstr>
      <vt:lpstr>'2019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Ефремова М.Ю.</dc:creator>
  <cp:lastModifiedBy>Bryushkova</cp:lastModifiedBy>
  <cp:lastPrinted>2020-02-13T11:59:02Z</cp:lastPrinted>
  <dcterms:created xsi:type="dcterms:W3CDTF">2019-01-30T05:47:44Z</dcterms:created>
  <dcterms:modified xsi:type="dcterms:W3CDTF">2020-02-13T11:59:37Z</dcterms:modified>
</cp:coreProperties>
</file>