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130" windowHeight="13050"/>
  </bookViews>
  <sheets>
    <sheet name="МБТ" sheetId="1" r:id="rId1"/>
  </sheets>
  <definedNames>
    <definedName name="_xlnm._FilterDatabase" localSheetId="0" hidden="1">МБТ!$A$6:$H$54</definedName>
    <definedName name="Print_Titles" localSheetId="0">МБТ!$5:$6</definedName>
    <definedName name="_xlnm.Print_Titles" localSheetId="0">МБТ!$5:$6</definedName>
    <definedName name="_xlnm.Print_Area" localSheetId="0">МБТ!$A$1:$H$52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1" i="1" l="1"/>
  <c r="D52" i="1" l="1"/>
  <c r="F52" i="1"/>
  <c r="C52" i="1"/>
  <c r="H32" i="1"/>
  <c r="H19" i="1"/>
  <c r="H16" i="1"/>
  <c r="H15" i="1"/>
  <c r="H11" i="1"/>
  <c r="H9" i="1"/>
  <c r="E51" i="1"/>
  <c r="H52" i="1" l="1"/>
  <c r="H21" i="1"/>
  <c r="H12" i="1"/>
  <c r="H13" i="1"/>
  <c r="H14" i="1"/>
  <c r="H18" i="1"/>
  <c r="H23" i="1"/>
  <c r="H24" i="1"/>
  <c r="H25" i="1"/>
  <c r="H26" i="1"/>
  <c r="H28" i="1"/>
  <c r="H31" i="1"/>
  <c r="H34" i="1"/>
  <c r="H35" i="1"/>
  <c r="H36" i="1"/>
  <c r="H37" i="1"/>
  <c r="H39" i="1"/>
  <c r="H20" i="1"/>
  <c r="G48" i="1"/>
  <c r="G47" i="1"/>
  <c r="G46" i="1"/>
  <c r="E48" i="1"/>
  <c r="E47" i="1"/>
  <c r="E46" i="1"/>
  <c r="G17" i="1"/>
  <c r="E17" i="1"/>
  <c r="G15" i="1"/>
  <c r="E15" i="1"/>
  <c r="G20" i="1"/>
  <c r="E20" i="1"/>
  <c r="G40" i="1" l="1"/>
  <c r="E40" i="1"/>
  <c r="G9" i="1"/>
  <c r="E9" i="1"/>
  <c r="G16" i="1"/>
  <c r="E16" i="1"/>
  <c r="G43" i="1" l="1"/>
  <c r="H8" i="1" l="1"/>
  <c r="G42" i="1" l="1"/>
  <c r="E42" i="1"/>
  <c r="G18" i="1" l="1"/>
  <c r="E18" i="1"/>
  <c r="H7" i="1" l="1"/>
  <c r="G38" i="1" l="1"/>
  <c r="E8" i="1"/>
  <c r="E43" i="1"/>
  <c r="E44" i="1"/>
  <c r="E50" i="1"/>
  <c r="E27" i="1"/>
  <c r="E28" i="1"/>
  <c r="E29" i="1"/>
  <c r="E30" i="1"/>
  <c r="E31" i="1"/>
  <c r="E33" i="1"/>
  <c r="E34" i="1"/>
  <c r="E35" i="1"/>
  <c r="E36" i="1"/>
  <c r="E37" i="1"/>
  <c r="E38" i="1"/>
  <c r="E39" i="1"/>
  <c r="E26" i="1"/>
  <c r="E11" i="1"/>
  <c r="E13" i="1"/>
  <c r="E22" i="1"/>
  <c r="E45" i="1"/>
  <c r="E41" i="1"/>
  <c r="E14" i="1"/>
  <c r="E23" i="1"/>
  <c r="E24" i="1"/>
  <c r="E49" i="1"/>
  <c r="E32" i="1"/>
  <c r="E19" i="1"/>
  <c r="E10" i="1"/>
  <c r="E25" i="1"/>
  <c r="E12" i="1"/>
  <c r="E21" i="1"/>
  <c r="E7" i="1"/>
  <c r="E52" i="1" l="1"/>
  <c r="G21" i="1"/>
  <c r="G8" i="1"/>
  <c r="G34" i="1"/>
  <c r="G33" i="1"/>
  <c r="G49" i="1" l="1"/>
  <c r="G14" i="1"/>
  <c r="G41" i="1"/>
  <c r="G26" i="1"/>
  <c r="G36" i="1"/>
  <c r="G10" i="1"/>
  <c r="G7" i="1"/>
  <c r="G13" i="1"/>
  <c r="G39" i="1"/>
  <c r="G35" i="1"/>
  <c r="G19" i="1"/>
  <c r="G24" i="1"/>
  <c r="G45" i="1"/>
  <c r="G31" i="1"/>
  <c r="G32" i="1"/>
  <c r="G23" i="1"/>
  <c r="G22" i="1"/>
  <c r="G11" i="1"/>
  <c r="G37" i="1"/>
  <c r="G30" i="1"/>
  <c r="G29" i="1"/>
  <c r="G28" i="1"/>
  <c r="G50" i="1"/>
  <c r="G27" i="1" l="1"/>
  <c r="G25" i="1"/>
  <c r="G12" i="1"/>
  <c r="G52" i="1" s="1"/>
  <c r="G44" i="1"/>
</calcChain>
</file>

<file path=xl/sharedStrings.xml><?xml version="1.0" encoding="utf-8"?>
<sst xmlns="http://schemas.openxmlformats.org/spreadsheetml/2006/main" count="57" uniqueCount="57">
  <si>
    <t>Приложение 1 к пояснительной записке</t>
  </si>
  <si>
    <t>рублей</t>
  </si>
  <si>
    <t>№ п/п</t>
  </si>
  <si>
    <t xml:space="preserve">Наименование </t>
  </si>
  <si>
    <t>Плановые назначения 
с учетом изменений</t>
  </si>
  <si>
    <t>Фактическое поступление</t>
  </si>
  <si>
    <t>Отклонение
 (гр.3-гр.4)</t>
  </si>
  <si>
    <t>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</si>
  <si>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Осуществление государственных полномочий Республики Коми, предусмотренных пунктом 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</si>
  <si>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9 - 10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</si>
  <si>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11 и 12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</si>
  <si>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статьями 2 и 2(1)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</si>
  <si>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6 статьи 1 и статьей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</si>
  <si>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13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</si>
  <si>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Содержание автомобильных дорог общего пользования местного значения</t>
  </si>
  <si>
    <t>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населенные пункты</t>
  </si>
  <si>
    <t>Осуществление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</si>
  <si>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Компенсация расходов, понесенных органами местного самоуправления при осуществлении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</si>
  <si>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Организация бесплатного горячего питания обучающихся, получающих начальное общее образование в образовательных организациях</t>
  </si>
  <si>
    <t>Проведение оздоровительной кампании детей</t>
  </si>
  <si>
    <t>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</si>
  <si>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ИТОГО</t>
  </si>
  <si>
    <t xml:space="preserve">Исполнение </t>
  </si>
  <si>
    <t>Неисполненные назначения 
(гр.4 - гр.6)</t>
  </si>
  <si>
    <t xml:space="preserve">Процент исполнения фактических поступлений  (%) 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</si>
  <si>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</si>
  <si>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Осуществление государственного полномочия Республики Коми, предусмотренного подпунктом "а" пункта 5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</si>
  <si>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Возмещение недополученных доходов, возникающих в результате государственного регулирования цен на топливо твердое, используемое для нужд отопления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</si>
  <si>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культуры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</si>
  <si>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</si>
  <si>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Поддержание работоспособности инфраструктуры связи, созданной в рамках реализации инвестиционных проектов, связанных с развитием инфраструктуры связи на территориях труднодоступных и малонаселенных пунктов в Республике Коми</t>
  </si>
  <si>
    <t>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</si>
  <si>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Реализация муниципальными дошкольными и муниципальными общеобразовательными организациями в Республике Коми образовательных программ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</si>
  <si>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</si>
  <si>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Дотации на выравнивание бюджетной обеспеченности муниципальных районов (муниципальных округов, городских округов) в Республике Коми</t>
  </si>
  <si>
    <t>Дотации на поддержку мер по обеспечению сбалансированности местных бюджетов</t>
  </si>
  <si>
    <t>Оплата муниципальными учреждениями услуг по обращению с твердыми коммунальными отходами</t>
  </si>
  <si>
    <t>Осуществление государственных полномочий Республики Коми, предусмотренных пунктом 7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</si>
  <si>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 формирования современной городской среды</t>
  </si>
  <si>
    <t>Оборудование и содержание ледовых переправ и зимних автомобильных дорог общего пользования местного значения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</si>
  <si>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</si>
  <si>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</si>
  <si>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</si>
  <si>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Осуществление государственных полномочий Республики Коми, предусмотренных пунктом 8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</si>
  <si>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Укрепление материально-технической базы и создание безопасных условий в организациях в сфере образования в Республике Коми (модернизация школьных систем образования)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</si>
  <si>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</si>
  <si>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Реализация мероприятий по модернизации школьных систем образования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</si>
  <si>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</si>
  <si>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государственных полномочий Республики Коми, предусмотренных пунктом 14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</si>
  <si>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программы комплексного развития молодежной политики в субъектах Российской Федерации "Регион для молодых"</t>
  </si>
  <si>
    <t>Реализация мероприятий по обеспечению жильем молодых семей</t>
  </si>
  <si>
    <t>Софинансирование закупки и монтажа оборудования для создания "умных" спортивных площадок</t>
  </si>
  <si>
    <t>Реализация народных проектов в сфере физической культуры и спорта, прошедших отбор в рамках проекта "Народный бюджет"</t>
  </si>
  <si>
    <t>Софинансирование расходных обязательств органов местного самоуправления по реализации народных проектов в сфере малого и среднего предпринимательства, прошедших отбор в рамках проекта "Народный бюджет"</t>
  </si>
  <si>
    <t>Реализация народных проектов в сфере образования, прошедших отбор в рамках проекта "Народный бюджет" ("Светлый детский сад. Замена оконных блоков в МДОУ "Д/с № 18" II этап)</t>
  </si>
  <si>
    <t>Реализация народных проектов в сфере дорожной деятельности, прошедших отбор в рамках проекта "Народный бюджет" (Подъезд к железнодорожной станции в пгт. Ярега)</t>
  </si>
  <si>
    <t>Информация о поступлении межбюджетных трансфертов в 2026 году 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</si>
</sst>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indexed="2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D5AB"/>
        <bgColor rgb="FFFFD5AB"/>
      </patternFill>
    </fill>
    <fill>
      <patternFill patternType="solid">
        <fgColor rgb="FFDCE6F2"/>
        <bgColor rgb="FFDCE6F2"/>
      </patternFill>
    </fill>
    <fill>
      <patternFill patternType="solid">
        <fgColor rgb="FFF1F5F9"/>
        <bgColor rgb="FFF1F5F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D5AB"/>
      </patternFill>
    </fill>
  </fills>
  <borders count="12">
    <border>
      <left/>
      <right/>
      <top/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" fontId="2" fillId="2" borderId="1">
      <alignment horizontal="right" shrinkToFit="1"/>
    </xf>
    <xf numFmtId="4" fontId="2" fillId="2" borderId="2">
      <alignment horizontal="right" shrinkToFit="1"/>
    </xf>
    <xf numFmtId="49" fontId="3" fillId="3" borderId="3">
      <alignment horizontal="center" vertical="top" shrinkToFit="1"/>
    </xf>
    <xf numFmtId="49" fontId="3" fillId="3" borderId="4">
      <alignment horizontal="center" vertical="top" shrinkToFit="1"/>
    </xf>
    <xf numFmtId="0" fontId="3" fillId="3" borderId="4">
      <alignment horizontal="left" vertical="top" wrapText="1"/>
    </xf>
    <xf numFmtId="4" fontId="3" fillId="3" borderId="4">
      <alignment horizontal="right" vertical="top" shrinkToFit="1"/>
    </xf>
    <xf numFmtId="4" fontId="3" fillId="3" borderId="5">
      <alignment horizontal="right" vertical="top" shrinkToFit="1"/>
    </xf>
    <xf numFmtId="49" fontId="3" fillId="4" borderId="6">
      <alignment horizontal="center" vertical="top" shrinkToFit="1"/>
    </xf>
    <xf numFmtId="49" fontId="3" fillId="4" borderId="7">
      <alignment horizontal="center" vertical="top" shrinkToFit="1"/>
    </xf>
    <xf numFmtId="0" fontId="3" fillId="4" borderId="7">
      <alignment horizontal="left" vertical="top" wrapText="1"/>
    </xf>
    <xf numFmtId="4" fontId="3" fillId="4" borderId="7">
      <alignment horizontal="right" vertical="top" shrinkToFit="1"/>
    </xf>
    <xf numFmtId="4" fontId="3" fillId="4" borderId="8">
      <alignment horizontal="right" vertical="top" shrinkToFit="1"/>
    </xf>
    <xf numFmtId="49" fontId="4" fillId="0" borderId="6">
      <alignment horizontal="center" vertical="top" shrinkToFit="1"/>
    </xf>
    <xf numFmtId="49" fontId="5" fillId="0" borderId="7">
      <alignment horizontal="center" vertical="top" shrinkToFit="1"/>
    </xf>
    <xf numFmtId="0" fontId="5" fillId="0" borderId="7">
      <alignment horizontal="left" vertical="top" wrapText="1"/>
    </xf>
    <xf numFmtId="4" fontId="5" fillId="0" borderId="7">
      <alignment horizontal="right" vertical="top" shrinkToFit="1"/>
    </xf>
    <xf numFmtId="4" fontId="5" fillId="0" borderId="8">
      <alignment horizontal="right" vertical="top" shrinkToFit="1"/>
    </xf>
    <xf numFmtId="0" fontId="5" fillId="0" borderId="0">
      <alignment horizontal="right" vertical="top" wrapText="1"/>
    </xf>
    <xf numFmtId="0" fontId="5" fillId="0" borderId="0"/>
    <xf numFmtId="0" fontId="5" fillId="0" borderId="0"/>
    <xf numFmtId="0" fontId="1" fillId="0" borderId="0"/>
    <xf numFmtId="49" fontId="3" fillId="0" borderId="9">
      <alignment horizontal="center" vertical="center" wrapText="1"/>
    </xf>
    <xf numFmtId="0" fontId="14" fillId="0" borderId="0"/>
    <xf numFmtId="0" fontId="15" fillId="0" borderId="0">
      <alignment horizontal="right" vertical="top" wrapText="1"/>
    </xf>
    <xf numFmtId="0" fontId="16" fillId="0" borderId="6">
      <alignment horizontal="left" vertical="top" wrapText="1"/>
    </xf>
    <xf numFmtId="49" fontId="15" fillId="0" borderId="7">
      <alignment horizontal="center" vertical="top" shrinkToFit="1"/>
    </xf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  <xf numFmtId="4" fontId="17" fillId="7" borderId="1">
      <alignment horizontal="right" shrinkToFit="1"/>
    </xf>
    <xf numFmtId="4" fontId="17" fillId="7" borderId="2">
      <alignment horizontal="right" shrinkToFit="1"/>
    </xf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49" fontId="16" fillId="0" borderId="6">
      <alignment horizontal="center" vertical="top" shrinkToFit="1"/>
    </xf>
    <xf numFmtId="0" fontId="18" fillId="0" borderId="0">
      <alignment horizontal="right" vertical="top" wrapText="1"/>
    </xf>
    <xf numFmtId="0" fontId="18" fillId="0" borderId="7">
      <alignment horizontal="left" vertical="top" wrapText="1"/>
    </xf>
    <xf numFmtId="4" fontId="18" fillId="0" borderId="7">
      <alignment horizontal="right" vertical="top" shrinkToFit="1"/>
    </xf>
    <xf numFmtId="4" fontId="18" fillId="0" borderId="8">
      <alignment horizontal="right" vertical="top" shrinkToFit="1"/>
    </xf>
    <xf numFmtId="4" fontId="19" fillId="7" borderId="1">
      <alignment horizontal="right" shrinkToFit="1"/>
    </xf>
    <xf numFmtId="4" fontId="19" fillId="7" borderId="2">
      <alignment horizontal="right" shrinkToFit="1"/>
    </xf>
    <xf numFmtId="0" fontId="18" fillId="0" borderId="0"/>
    <xf numFmtId="0" fontId="18" fillId="0" borderId="0"/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</cellStyleXfs>
  <cellXfs count="39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0" fontId="8" fillId="0" borderId="0" xfId="0" applyFont="1"/>
    <xf numFmtId="0" fontId="8" fillId="5" borderId="0" xfId="0" applyFont="1" applyFill="1"/>
    <xf numFmtId="0" fontId="8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1" fillId="5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1" fillId="6" borderId="0" xfId="0" applyFont="1" applyFill="1"/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5" borderId="11" xfId="17" quotePrefix="1" applyFont="1" applyFill="1" applyBorder="1" applyAlignment="1">
      <alignment horizontal="left" vertical="center" wrapText="1"/>
    </xf>
    <xf numFmtId="0" fontId="9" fillId="0" borderId="11" xfId="17" quotePrefix="1" applyFont="1" applyBorder="1" applyAlignment="1">
      <alignment horizontal="left" vertical="center" wrapText="1"/>
    </xf>
    <xf numFmtId="0" fontId="9" fillId="0" borderId="7" xfId="6" applyNumberFormat="1" applyFont="1" applyFill="1" applyBorder="1" applyAlignment="1">
      <alignment horizontal="left" vertical="top" wrapText="1"/>
    </xf>
    <xf numFmtId="0" fontId="12" fillId="0" borderId="10" xfId="0" applyFont="1" applyBorder="1" applyProtection="1">
      <protection locked="0"/>
    </xf>
    <xf numFmtId="4" fontId="13" fillId="0" borderId="0" xfId="0" applyNumberFormat="1" applyFont="1" applyFill="1" applyProtection="1">
      <protection locked="0"/>
    </xf>
    <xf numFmtId="0" fontId="11" fillId="0" borderId="0" xfId="0" applyFont="1" applyAlignment="1">
      <alignment horizontal="right"/>
    </xf>
    <xf numFmtId="0" fontId="11" fillId="6" borderId="0" xfId="0" applyFont="1" applyFill="1" applyAlignment="1">
      <alignment horizontal="left" vertical="top"/>
    </xf>
    <xf numFmtId="0" fontId="10" fillId="6" borderId="0" xfId="0" applyFont="1" applyFill="1" applyProtection="1">
      <protection locked="0"/>
    </xf>
    <xf numFmtId="0" fontId="20" fillId="0" borderId="0" xfId="0" applyFont="1" applyFill="1"/>
    <xf numFmtId="0" fontId="13" fillId="0" borderId="0" xfId="0" applyFont="1" applyFill="1" applyProtection="1">
      <protection locked="0"/>
    </xf>
    <xf numFmtId="0" fontId="9" fillId="6" borderId="10" xfId="0" applyFont="1" applyFill="1" applyBorder="1" applyAlignment="1">
      <alignment horizontal="center" vertical="center" wrapText="1"/>
    </xf>
    <xf numFmtId="4" fontId="9" fillId="6" borderId="10" xfId="19" applyFont="1" applyFill="1" applyBorder="1" applyAlignment="1">
      <alignment vertical="center" shrinkToFit="1"/>
    </xf>
    <xf numFmtId="4" fontId="9" fillId="0" borderId="10" xfId="19" applyFont="1" applyBorder="1" applyAlignment="1">
      <alignment vertical="center" shrinkToFit="1"/>
    </xf>
    <xf numFmtId="164" fontId="9" fillId="0" borderId="10" xfId="0" applyNumberFormat="1" applyFont="1" applyBorder="1" applyAlignment="1" applyProtection="1">
      <alignment horizontal="right" vertical="center"/>
      <protection locked="0"/>
    </xf>
    <xf numFmtId="4" fontId="9" fillId="0" borderId="10" xfId="19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center" vertical="center" wrapText="1"/>
    </xf>
    <xf numFmtId="4" fontId="9" fillId="0" borderId="10" xfId="8" applyFont="1" applyFill="1" applyBorder="1" applyAlignment="1">
      <alignment horizontal="right" vertical="center" shrinkToFit="1"/>
    </xf>
    <xf numFmtId="4" fontId="9" fillId="0" borderId="10" xfId="9" applyFont="1" applyFill="1" applyBorder="1" applyAlignment="1">
      <alignment horizontal="right" vertical="center" shrinkToFit="1"/>
    </xf>
    <xf numFmtId="4" fontId="9" fillId="0" borderId="10" xfId="18" applyFont="1" applyFill="1" applyBorder="1" applyAlignment="1">
      <alignment vertical="center" shrinkToFit="1"/>
    </xf>
    <xf numFmtId="4" fontId="9" fillId="0" borderId="10" xfId="0" applyNumberFormat="1" applyFont="1" applyFill="1" applyBorder="1" applyAlignment="1" applyProtection="1">
      <alignment horizontal="right" vertical="center"/>
      <protection locked="0"/>
    </xf>
    <xf numFmtId="0" fontId="12" fillId="0" borderId="10" xfId="17" quotePrefix="1" applyFont="1" applyBorder="1" applyAlignment="1">
      <alignment horizontal="center" vertical="center" wrapText="1"/>
    </xf>
    <xf numFmtId="4" fontId="12" fillId="0" borderId="10" xfId="18" applyFont="1" applyFill="1" applyBorder="1" applyAlignment="1">
      <alignment horizontal="right" vertical="center" shrinkToFit="1"/>
    </xf>
    <xf numFmtId="0" fontId="9" fillId="0" borderId="11" xfId="17" quotePrefix="1" applyFont="1" applyBorder="1" applyAlignment="1">
      <alignment horizontal="left" vertical="top" wrapText="1"/>
    </xf>
    <xf numFmtId="164" fontId="12" fillId="0" borderId="1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1">
    <cellStyle name="br" xfId="1"/>
    <cellStyle name="br 2" xfId="36"/>
    <cellStyle name="col" xfId="2"/>
    <cellStyle name="col 2" xfId="35"/>
    <cellStyle name="ex58" xfId="3"/>
    <cellStyle name="ex58 2" xfId="32"/>
    <cellStyle name="ex58 3" xfId="44"/>
    <cellStyle name="ex59" xfId="4"/>
    <cellStyle name="ex59 2" xfId="33"/>
    <cellStyle name="ex59 3" xfId="45"/>
    <cellStyle name="ex60" xfId="5"/>
    <cellStyle name="ex60 2" xfId="27"/>
    <cellStyle name="ex60 3" xfId="39"/>
    <cellStyle name="ex61" xfId="6"/>
    <cellStyle name="ex61 2" xfId="28"/>
    <cellStyle name="ex61 3" xfId="41"/>
    <cellStyle name="ex61 4" xfId="48"/>
    <cellStyle name="ex62" xfId="7"/>
    <cellStyle name="ex62 2" xfId="29"/>
    <cellStyle name="ex62 3" xfId="42"/>
    <cellStyle name="ex62 4" xfId="49"/>
    <cellStyle name="ex63" xfId="8"/>
    <cellStyle name="ex63 2" xfId="30"/>
    <cellStyle name="ex63 3" xfId="43"/>
    <cellStyle name="ex63 4" xfId="50"/>
    <cellStyle name="ex64" xfId="9"/>
    <cellStyle name="ex64 2" xfId="31"/>
    <cellStyle name="ex65" xfId="10"/>
    <cellStyle name="ex66" xfId="11"/>
    <cellStyle name="ex67" xfId="12"/>
    <cellStyle name="ex68" xfId="13"/>
    <cellStyle name="ex69" xfId="14"/>
    <cellStyle name="ex70" xfId="15"/>
    <cellStyle name="ex71" xfId="16"/>
    <cellStyle name="ex72" xfId="17"/>
    <cellStyle name="ex73" xfId="18"/>
    <cellStyle name="ex74" xfId="19"/>
    <cellStyle name="st57" xfId="20"/>
    <cellStyle name="st57 2" xfId="26"/>
    <cellStyle name="st57 3" xfId="40"/>
    <cellStyle name="style0" xfId="21"/>
    <cellStyle name="style0 2" xfId="37"/>
    <cellStyle name="style0 3" xfId="46"/>
    <cellStyle name="td" xfId="22"/>
    <cellStyle name="td 2" xfId="38"/>
    <cellStyle name="td 3" xfId="47"/>
    <cellStyle name="tr" xfId="23"/>
    <cellStyle name="tr 2" xfId="34"/>
    <cellStyle name="xl_bot_header" xfId="24"/>
    <cellStyle name="Обычный" xfId="0" builtinId="0"/>
    <cellStyle name="Обыч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view="pageBreakPreview" zoomScale="90" zoomScaleNormal="90" zoomScaleSheetLayoutView="90" workbookViewId="0">
      <pane ySplit="6" topLeftCell="A44" activePane="bottomLeft" state="frozen"/>
      <selection activeCell="J8" sqref="J8"/>
      <selection pane="bottomLeft" activeCell="D54" sqref="D54"/>
    </sheetView>
  </sheetViews>
  <sheetFormatPr defaultColWidth="9.140625" defaultRowHeight="15" x14ac:dyDescent="0.25"/>
  <cols>
    <col min="1" max="1" width="4.5703125" style="1" customWidth="1"/>
    <col min="2" max="2" width="52.140625" style="1" customWidth="1"/>
    <col min="3" max="3" width="16" style="22" customWidth="1"/>
    <col min="4" max="4" width="16.140625" style="22" customWidth="1"/>
    <col min="5" max="5" width="15" style="1" customWidth="1"/>
    <col min="6" max="6" width="16.7109375" style="20" customWidth="1"/>
    <col min="7" max="7" width="16.42578125" style="8" customWidth="1"/>
    <col min="8" max="8" width="17" style="1" customWidth="1"/>
    <col min="9" max="16384" width="9.140625" style="1"/>
  </cols>
  <sheetData>
    <row r="1" spans="1:8" s="2" customFormat="1" ht="15.75" x14ac:dyDescent="0.25">
      <c r="A1" s="3"/>
      <c r="B1" s="4"/>
      <c r="C1" s="21"/>
      <c r="D1" s="21"/>
      <c r="E1" s="3"/>
      <c r="F1" s="19"/>
      <c r="G1" s="18"/>
      <c r="H1" s="5" t="s">
        <v>0</v>
      </c>
    </row>
    <row r="2" spans="1:8" s="2" customFormat="1" ht="15.75" x14ac:dyDescent="0.25">
      <c r="A2" s="3"/>
      <c r="B2" s="3"/>
      <c r="C2" s="21"/>
      <c r="D2" s="21"/>
      <c r="E2" s="3"/>
      <c r="F2" s="10"/>
      <c r="G2" s="9"/>
      <c r="H2" s="3"/>
    </row>
    <row r="3" spans="1:8" s="2" customFormat="1" ht="15.75" x14ac:dyDescent="0.25">
      <c r="A3" s="37" t="s">
        <v>56</v>
      </c>
      <c r="B3" s="37"/>
      <c r="C3" s="38"/>
      <c r="D3" s="38"/>
      <c r="E3" s="37"/>
      <c r="F3" s="37"/>
      <c r="G3" s="37"/>
      <c r="H3" s="37"/>
    </row>
    <row r="4" spans="1:8" s="2" customFormat="1" ht="15.75" x14ac:dyDescent="0.25">
      <c r="A4" s="9"/>
      <c r="B4" s="9"/>
      <c r="C4" s="21"/>
      <c r="D4" s="21"/>
      <c r="E4" s="9"/>
      <c r="F4" s="10"/>
      <c r="G4" s="9"/>
      <c r="H4" s="12" t="s">
        <v>1</v>
      </c>
    </row>
    <row r="5" spans="1:8" s="2" customFormat="1" ht="54" customHeight="1" x14ac:dyDescent="0.25">
      <c r="A5" s="11" t="s">
        <v>2</v>
      </c>
      <c r="B5" s="11" t="s">
        <v>3</v>
      </c>
      <c r="C5" s="28" t="s">
        <v>4</v>
      </c>
      <c r="D5" s="28" t="s">
        <v>5</v>
      </c>
      <c r="E5" s="11" t="s">
        <v>6</v>
      </c>
      <c r="F5" s="23" t="s">
        <v>22</v>
      </c>
      <c r="G5" s="11" t="s">
        <v>23</v>
      </c>
      <c r="H5" s="11" t="s">
        <v>24</v>
      </c>
    </row>
    <row r="6" spans="1:8" s="2" customFormat="1" ht="15.75" x14ac:dyDescent="0.25">
      <c r="A6" s="11">
        <v>1</v>
      </c>
      <c r="B6" s="11">
        <v>2</v>
      </c>
      <c r="C6" s="28">
        <v>3</v>
      </c>
      <c r="D6" s="28">
        <v>4</v>
      </c>
      <c r="E6" s="11">
        <v>5</v>
      </c>
      <c r="F6" s="23">
        <v>6</v>
      </c>
      <c r="G6" s="11">
        <v>7</v>
      </c>
      <c r="H6" s="11">
        <v>8</v>
      </c>
    </row>
    <row r="7" spans="1:8" s="2" customFormat="1" ht="38.25" x14ac:dyDescent="0.25">
      <c r="A7" s="11">
        <v>1</v>
      </c>
      <c r="B7" s="14" t="s">
        <v>34</v>
      </c>
      <c r="C7" s="29">
        <v>13200</v>
      </c>
      <c r="D7" s="29">
        <v>4400</v>
      </c>
      <c r="E7" s="24">
        <f>C7-D7</f>
        <v>8800</v>
      </c>
      <c r="F7" s="29">
        <v>4400</v>
      </c>
      <c r="G7" s="25">
        <f t="shared" ref="G7:G43" si="0">D7-F7</f>
        <v>0</v>
      </c>
      <c r="H7" s="26">
        <f>F7*100/D7</f>
        <v>100</v>
      </c>
    </row>
    <row r="8" spans="1:8" s="2" customFormat="1" ht="25.5" x14ac:dyDescent="0.25">
      <c r="A8" s="11">
        <v>2</v>
      </c>
      <c r="B8" s="14" t="s">
        <v>35</v>
      </c>
      <c r="C8" s="29">
        <v>131488200</v>
      </c>
      <c r="D8" s="30">
        <v>43829400</v>
      </c>
      <c r="E8" s="24">
        <f t="shared" ref="E8:E51" si="1">C8-D8</f>
        <v>87658800</v>
      </c>
      <c r="F8" s="30">
        <v>43829400</v>
      </c>
      <c r="G8" s="25">
        <f t="shared" si="0"/>
        <v>0</v>
      </c>
      <c r="H8" s="26">
        <f t="shared" ref="H8:H39" si="2">F8*100/D8</f>
        <v>100</v>
      </c>
    </row>
    <row r="9" spans="1:8" s="2" customFormat="1" ht="38.25" x14ac:dyDescent="0.25">
      <c r="A9" s="11">
        <v>3</v>
      </c>
      <c r="B9" s="14" t="s">
        <v>47</v>
      </c>
      <c r="C9" s="29">
        <v>3419784</v>
      </c>
      <c r="D9" s="30">
        <v>145257.48000000001</v>
      </c>
      <c r="E9" s="27">
        <f t="shared" ref="E9:E41" si="3">C9-D9</f>
        <v>3274526.52</v>
      </c>
      <c r="F9" s="30">
        <v>145257.48000000001</v>
      </c>
      <c r="G9" s="27">
        <f t="shared" si="0"/>
        <v>0</v>
      </c>
      <c r="H9" s="26">
        <f t="shared" si="2"/>
        <v>100</v>
      </c>
    </row>
    <row r="10" spans="1:8" s="2" customFormat="1" ht="38.25" x14ac:dyDescent="0.25">
      <c r="A10" s="11">
        <v>4</v>
      </c>
      <c r="B10" s="14" t="s">
        <v>41</v>
      </c>
      <c r="C10" s="29">
        <v>1376012</v>
      </c>
      <c r="D10" s="30">
        <v>0</v>
      </c>
      <c r="E10" s="27">
        <f t="shared" si="3"/>
        <v>1376012</v>
      </c>
      <c r="F10" s="29">
        <v>0</v>
      </c>
      <c r="G10" s="27">
        <f t="shared" si="0"/>
        <v>0</v>
      </c>
      <c r="H10" s="26"/>
    </row>
    <row r="11" spans="1:8" s="2" customFormat="1" ht="51" x14ac:dyDescent="0.25">
      <c r="A11" s="11">
        <v>5</v>
      </c>
      <c r="B11" s="13" t="s">
        <v>7</v>
      </c>
      <c r="C11" s="29">
        <v>3201768</v>
      </c>
      <c r="D11" s="30">
        <v>3201768</v>
      </c>
      <c r="E11" s="27">
        <f t="shared" si="3"/>
        <v>0</v>
      </c>
      <c r="F11" s="32">
        <v>3201768</v>
      </c>
      <c r="G11" s="27">
        <f t="shared" si="0"/>
        <v>0</v>
      </c>
      <c r="H11" s="26">
        <f t="shared" si="2"/>
        <v>100</v>
      </c>
    </row>
    <row r="12" spans="1:8" s="2" customFormat="1" ht="51" x14ac:dyDescent="0.25">
      <c r="A12" s="11">
        <v>6</v>
      </c>
      <c r="B12" s="14" t="s">
        <v>25</v>
      </c>
      <c r="C12" s="29">
        <v>9958772</v>
      </c>
      <c r="D12" s="30">
        <v>3897235</v>
      </c>
      <c r="E12" s="27">
        <f t="shared" si="3"/>
        <v>6061537</v>
      </c>
      <c r="F12" s="29">
        <v>3897235</v>
      </c>
      <c r="G12" s="27">
        <f t="shared" si="0"/>
        <v>0</v>
      </c>
      <c r="H12" s="26">
        <f t="shared" si="2"/>
        <v>100</v>
      </c>
    </row>
    <row r="13" spans="1:8" s="2" customFormat="1" ht="38.25" x14ac:dyDescent="0.25">
      <c r="A13" s="11">
        <v>7</v>
      </c>
      <c r="B13" s="14" t="s">
        <v>18</v>
      </c>
      <c r="C13" s="29">
        <v>79222900</v>
      </c>
      <c r="D13" s="30">
        <v>25800000</v>
      </c>
      <c r="E13" s="27">
        <f t="shared" si="3"/>
        <v>53422900</v>
      </c>
      <c r="F13" s="30">
        <v>25799999.997185487</v>
      </c>
      <c r="G13" s="24">
        <f t="shared" si="0"/>
        <v>2.814512699842453E-3</v>
      </c>
      <c r="H13" s="26">
        <f t="shared" si="2"/>
        <v>99.999999989091037</v>
      </c>
    </row>
    <row r="14" spans="1:8" s="2" customFormat="1" ht="38.25" x14ac:dyDescent="0.25">
      <c r="A14" s="11">
        <v>8</v>
      </c>
      <c r="B14" s="13" t="s">
        <v>45</v>
      </c>
      <c r="C14" s="29">
        <v>863942.23</v>
      </c>
      <c r="D14" s="29">
        <v>863942.23</v>
      </c>
      <c r="E14" s="27">
        <f t="shared" si="3"/>
        <v>0</v>
      </c>
      <c r="F14" s="29">
        <v>863942.23</v>
      </c>
      <c r="G14" s="24">
        <f t="shared" si="0"/>
        <v>0</v>
      </c>
      <c r="H14" s="26">
        <f t="shared" si="2"/>
        <v>100</v>
      </c>
    </row>
    <row r="15" spans="1:8" s="2" customFormat="1" ht="25.5" x14ac:dyDescent="0.25">
      <c r="A15" s="11">
        <v>9</v>
      </c>
      <c r="B15" s="14" t="s">
        <v>50</v>
      </c>
      <c r="C15" s="29">
        <v>18339505.890000001</v>
      </c>
      <c r="D15" s="29">
        <v>18339505.890000001</v>
      </c>
      <c r="E15" s="27">
        <f>C15-D15</f>
        <v>0</v>
      </c>
      <c r="F15" s="29">
        <v>18339505.890000001</v>
      </c>
      <c r="G15" s="27">
        <f>D15-F15</f>
        <v>0</v>
      </c>
      <c r="H15" s="26">
        <f t="shared" si="2"/>
        <v>100</v>
      </c>
    </row>
    <row r="16" spans="1:8" s="2" customFormat="1" ht="25.5" x14ac:dyDescent="0.25">
      <c r="A16" s="11">
        <v>10</v>
      </c>
      <c r="B16" s="14" t="s">
        <v>46</v>
      </c>
      <c r="C16" s="29">
        <v>106536422.54000001</v>
      </c>
      <c r="D16" s="30">
        <v>33032505.629999999</v>
      </c>
      <c r="E16" s="27">
        <f t="shared" si="3"/>
        <v>73503916.910000011</v>
      </c>
      <c r="F16" s="30">
        <v>33032505.630449705</v>
      </c>
      <c r="G16" s="27">
        <f t="shared" si="0"/>
        <v>-4.4970586895942688E-4</v>
      </c>
      <c r="H16" s="26">
        <f t="shared" si="2"/>
        <v>100.0000000013614</v>
      </c>
    </row>
    <row r="17" spans="1:8" s="2" customFormat="1" ht="25.5" x14ac:dyDescent="0.25">
      <c r="A17" s="11">
        <v>11</v>
      </c>
      <c r="B17" s="14" t="s">
        <v>51</v>
      </c>
      <c r="C17" s="29">
        <v>12000000</v>
      </c>
      <c r="D17" s="29">
        <v>0</v>
      </c>
      <c r="E17" s="27">
        <f>C17-D17</f>
        <v>12000000</v>
      </c>
      <c r="F17" s="29">
        <v>0</v>
      </c>
      <c r="G17" s="27">
        <f>D17-F17</f>
        <v>0</v>
      </c>
      <c r="H17" s="26"/>
    </row>
    <row r="18" spans="1:8" s="2" customFormat="1" ht="51" x14ac:dyDescent="0.25">
      <c r="A18" s="11">
        <v>12</v>
      </c>
      <c r="B18" s="14" t="s">
        <v>33</v>
      </c>
      <c r="C18" s="29">
        <v>3600300</v>
      </c>
      <c r="D18" s="29">
        <v>1560110</v>
      </c>
      <c r="E18" s="27">
        <f t="shared" si="3"/>
        <v>2040190</v>
      </c>
      <c r="F18" s="29">
        <v>1560110</v>
      </c>
      <c r="G18" s="27">
        <f t="shared" si="0"/>
        <v>0</v>
      </c>
      <c r="H18" s="26">
        <f t="shared" si="2"/>
        <v>100</v>
      </c>
    </row>
    <row r="19" spans="1:8" s="2" customFormat="1" ht="38.25" x14ac:dyDescent="0.25">
      <c r="A19" s="11">
        <v>13</v>
      </c>
      <c r="B19" s="14" t="s">
        <v>40</v>
      </c>
      <c r="C19" s="29">
        <v>58360970</v>
      </c>
      <c r="D19" s="30">
        <v>10853931</v>
      </c>
      <c r="E19" s="27">
        <f t="shared" si="3"/>
        <v>47507039</v>
      </c>
      <c r="F19" s="29">
        <v>10853931</v>
      </c>
      <c r="G19" s="27">
        <f t="shared" si="0"/>
        <v>0</v>
      </c>
      <c r="H19" s="26">
        <f t="shared" si="2"/>
        <v>100</v>
      </c>
    </row>
    <row r="20" spans="1:8" s="2" customFormat="1" ht="38.25" x14ac:dyDescent="0.25">
      <c r="A20" s="11">
        <v>14</v>
      </c>
      <c r="B20" s="14" t="s">
        <v>49</v>
      </c>
      <c r="C20" s="29">
        <v>2905087.5</v>
      </c>
      <c r="D20" s="29">
        <v>2905087.5</v>
      </c>
      <c r="E20" s="27">
        <f>C20-D20</f>
        <v>0</v>
      </c>
      <c r="F20" s="29">
        <v>2905087.5</v>
      </c>
      <c r="G20" s="27">
        <f>D20-F20</f>
        <v>0</v>
      </c>
      <c r="H20" s="26">
        <f>F20*100/D20</f>
        <v>100</v>
      </c>
    </row>
    <row r="21" spans="1:8" s="2" customFormat="1" ht="89.25" x14ac:dyDescent="0.25">
      <c r="A21" s="11">
        <v>15</v>
      </c>
      <c r="B21" s="14" t="s">
        <v>42</v>
      </c>
      <c r="C21" s="29">
        <v>140038700</v>
      </c>
      <c r="D21" s="30">
        <v>58675495</v>
      </c>
      <c r="E21" s="27">
        <f t="shared" si="3"/>
        <v>81363205</v>
      </c>
      <c r="F21" s="29">
        <v>58675495</v>
      </c>
      <c r="G21" s="27">
        <f t="shared" si="0"/>
        <v>0</v>
      </c>
      <c r="H21" s="26">
        <f t="shared" si="2"/>
        <v>100</v>
      </c>
    </row>
    <row r="22" spans="1:8" s="2" customFormat="1" ht="25.5" x14ac:dyDescent="0.25">
      <c r="A22" s="11">
        <v>16</v>
      </c>
      <c r="B22" s="13" t="s">
        <v>38</v>
      </c>
      <c r="C22" s="29">
        <v>50757700</v>
      </c>
      <c r="D22" s="29">
        <v>0</v>
      </c>
      <c r="E22" s="27">
        <f t="shared" si="3"/>
        <v>50757700</v>
      </c>
      <c r="F22" s="29">
        <v>0</v>
      </c>
      <c r="G22" s="27">
        <f t="shared" si="0"/>
        <v>0</v>
      </c>
      <c r="H22" s="26"/>
    </row>
    <row r="23" spans="1:8" s="2" customFormat="1" ht="38.25" x14ac:dyDescent="0.25">
      <c r="A23" s="11">
        <v>17</v>
      </c>
      <c r="B23" s="13" t="s">
        <v>28</v>
      </c>
      <c r="C23" s="29">
        <v>107389200</v>
      </c>
      <c r="D23" s="30">
        <v>31322000</v>
      </c>
      <c r="E23" s="27">
        <f t="shared" si="3"/>
        <v>76067200</v>
      </c>
      <c r="F23" s="30">
        <v>31322000</v>
      </c>
      <c r="G23" s="27">
        <f t="shared" si="0"/>
        <v>0</v>
      </c>
      <c r="H23" s="26">
        <f t="shared" si="2"/>
        <v>100</v>
      </c>
    </row>
    <row r="24" spans="1:8" s="2" customFormat="1" ht="38.25" x14ac:dyDescent="0.25">
      <c r="A24" s="11">
        <v>18</v>
      </c>
      <c r="B24" s="13" t="s">
        <v>29</v>
      </c>
      <c r="C24" s="29">
        <v>115089100</v>
      </c>
      <c r="D24" s="30">
        <v>42500000</v>
      </c>
      <c r="E24" s="27">
        <f t="shared" si="3"/>
        <v>72589100</v>
      </c>
      <c r="F24" s="30">
        <v>42500000</v>
      </c>
      <c r="G24" s="27">
        <f t="shared" si="0"/>
        <v>0</v>
      </c>
      <c r="H24" s="26">
        <f t="shared" si="2"/>
        <v>100</v>
      </c>
    </row>
    <row r="25" spans="1:8" s="2" customFormat="1" ht="38.25" x14ac:dyDescent="0.25">
      <c r="A25" s="11">
        <v>19</v>
      </c>
      <c r="B25" s="14" t="s">
        <v>32</v>
      </c>
      <c r="C25" s="29">
        <v>2155070400</v>
      </c>
      <c r="D25" s="30">
        <v>826918574.49000001</v>
      </c>
      <c r="E25" s="27">
        <f t="shared" si="3"/>
        <v>1328151825.51</v>
      </c>
      <c r="F25" s="30">
        <v>826918574.49000001</v>
      </c>
      <c r="G25" s="27">
        <f t="shared" si="0"/>
        <v>0</v>
      </c>
      <c r="H25" s="26">
        <f t="shared" si="2"/>
        <v>100</v>
      </c>
    </row>
    <row r="26" spans="1:8" s="2" customFormat="1" ht="63.75" x14ac:dyDescent="0.25">
      <c r="A26" s="11">
        <v>20</v>
      </c>
      <c r="B26" s="13" t="s">
        <v>31</v>
      </c>
      <c r="C26" s="29">
        <v>11645600</v>
      </c>
      <c r="D26" s="29">
        <v>3808660.39</v>
      </c>
      <c r="E26" s="27">
        <f t="shared" si="3"/>
        <v>7836939.6099999994</v>
      </c>
      <c r="F26" s="29">
        <v>3808660.39</v>
      </c>
      <c r="G26" s="27">
        <f t="shared" si="0"/>
        <v>0</v>
      </c>
      <c r="H26" s="26">
        <f t="shared" si="2"/>
        <v>100</v>
      </c>
    </row>
    <row r="27" spans="1:8" s="2" customFormat="1" ht="63.75" x14ac:dyDescent="0.25">
      <c r="A27" s="11">
        <v>21</v>
      </c>
      <c r="B27" s="15" t="s">
        <v>9</v>
      </c>
      <c r="C27" s="29">
        <v>25600</v>
      </c>
      <c r="D27" s="29">
        <v>0</v>
      </c>
      <c r="E27" s="27">
        <f t="shared" si="3"/>
        <v>25600</v>
      </c>
      <c r="F27" s="27">
        <v>0</v>
      </c>
      <c r="G27" s="27">
        <f t="shared" si="0"/>
        <v>0</v>
      </c>
      <c r="H27" s="26"/>
    </row>
    <row r="28" spans="1:8" s="2" customFormat="1" ht="63.75" x14ac:dyDescent="0.25">
      <c r="A28" s="11">
        <v>22</v>
      </c>
      <c r="B28" s="13" t="s">
        <v>10</v>
      </c>
      <c r="C28" s="29">
        <v>18027400</v>
      </c>
      <c r="D28" s="29">
        <v>4299394.47</v>
      </c>
      <c r="E28" s="27">
        <f t="shared" si="3"/>
        <v>13728005.530000001</v>
      </c>
      <c r="F28" s="29">
        <v>4299394.47</v>
      </c>
      <c r="G28" s="27">
        <f t="shared" si="0"/>
        <v>0</v>
      </c>
      <c r="H28" s="26">
        <f t="shared" si="2"/>
        <v>100</v>
      </c>
    </row>
    <row r="29" spans="1:8" s="2" customFormat="1" ht="38.25" x14ac:dyDescent="0.25">
      <c r="A29" s="11">
        <v>23</v>
      </c>
      <c r="B29" s="13" t="s">
        <v>27</v>
      </c>
      <c r="C29" s="29">
        <v>100640.64</v>
      </c>
      <c r="D29" s="30">
        <v>0</v>
      </c>
      <c r="E29" s="27">
        <f t="shared" si="3"/>
        <v>100640.64</v>
      </c>
      <c r="F29" s="30">
        <v>0</v>
      </c>
      <c r="G29" s="27">
        <f t="shared" si="0"/>
        <v>0</v>
      </c>
      <c r="H29" s="26"/>
    </row>
    <row r="30" spans="1:8" s="2" customFormat="1" ht="63.75" x14ac:dyDescent="0.25">
      <c r="A30" s="11">
        <v>24</v>
      </c>
      <c r="B30" s="13" t="s">
        <v>26</v>
      </c>
      <c r="C30" s="31">
        <v>131479</v>
      </c>
      <c r="D30" s="31">
        <v>0</v>
      </c>
      <c r="E30" s="27">
        <f t="shared" si="3"/>
        <v>131479</v>
      </c>
      <c r="F30" s="31">
        <v>0</v>
      </c>
      <c r="G30" s="27">
        <f t="shared" si="0"/>
        <v>0</v>
      </c>
      <c r="H30" s="26"/>
    </row>
    <row r="31" spans="1:8" s="2" customFormat="1" ht="63.75" x14ac:dyDescent="0.25">
      <c r="A31" s="11">
        <v>25</v>
      </c>
      <c r="B31" s="13" t="s">
        <v>8</v>
      </c>
      <c r="C31" s="29">
        <v>639900</v>
      </c>
      <c r="D31" s="29">
        <v>186212.7</v>
      </c>
      <c r="E31" s="27">
        <f t="shared" si="3"/>
        <v>453687.3</v>
      </c>
      <c r="F31" s="29">
        <v>186212.7</v>
      </c>
      <c r="G31" s="27">
        <f t="shared" si="0"/>
        <v>0</v>
      </c>
      <c r="H31" s="26">
        <f t="shared" si="2"/>
        <v>100</v>
      </c>
    </row>
    <row r="32" spans="1:8" s="2" customFormat="1" ht="54" customHeight="1" x14ac:dyDescent="0.25">
      <c r="A32" s="11">
        <v>26</v>
      </c>
      <c r="B32" s="35" t="s">
        <v>16</v>
      </c>
      <c r="C32" s="29">
        <v>3366661</v>
      </c>
      <c r="D32" s="29">
        <v>2361373.2200000002</v>
      </c>
      <c r="E32" s="27">
        <f t="shared" si="3"/>
        <v>1005287.7799999998</v>
      </c>
      <c r="F32" s="29">
        <v>2282073.2200000002</v>
      </c>
      <c r="G32" s="27">
        <f t="shared" si="0"/>
        <v>79300</v>
      </c>
      <c r="H32" s="26">
        <f t="shared" si="2"/>
        <v>96.641784562967146</v>
      </c>
    </row>
    <row r="33" spans="1:8" s="2" customFormat="1" ht="76.5" x14ac:dyDescent="0.25">
      <c r="A33" s="11">
        <v>27</v>
      </c>
      <c r="B33" s="13" t="s">
        <v>17</v>
      </c>
      <c r="C33" s="29">
        <v>131479</v>
      </c>
      <c r="D33" s="29">
        <v>0</v>
      </c>
      <c r="E33" s="27">
        <f t="shared" si="3"/>
        <v>131479</v>
      </c>
      <c r="F33" s="29">
        <v>0</v>
      </c>
      <c r="G33" s="27">
        <f t="shared" si="0"/>
        <v>0</v>
      </c>
      <c r="H33" s="26"/>
    </row>
    <row r="34" spans="1:8" s="2" customFormat="1" ht="63.75" x14ac:dyDescent="0.25">
      <c r="A34" s="11">
        <v>28</v>
      </c>
      <c r="B34" s="13" t="s">
        <v>43</v>
      </c>
      <c r="C34" s="31">
        <v>50900</v>
      </c>
      <c r="D34" s="31">
        <v>24957.52</v>
      </c>
      <c r="E34" s="27">
        <f t="shared" si="3"/>
        <v>25942.48</v>
      </c>
      <c r="F34" s="31">
        <v>24957.52</v>
      </c>
      <c r="G34" s="27">
        <f t="shared" si="0"/>
        <v>0</v>
      </c>
      <c r="H34" s="26">
        <f t="shared" si="2"/>
        <v>100</v>
      </c>
    </row>
    <row r="35" spans="1:8" s="2" customFormat="1" ht="63.75" x14ac:dyDescent="0.25">
      <c r="A35" s="11">
        <v>29</v>
      </c>
      <c r="B35" s="13" t="s">
        <v>11</v>
      </c>
      <c r="C35" s="29">
        <v>60600</v>
      </c>
      <c r="D35" s="29">
        <v>60600</v>
      </c>
      <c r="E35" s="27">
        <f t="shared" si="3"/>
        <v>0</v>
      </c>
      <c r="F35" s="29">
        <v>0</v>
      </c>
      <c r="G35" s="27">
        <f t="shared" si="0"/>
        <v>60600</v>
      </c>
      <c r="H35" s="26">
        <f t="shared" si="2"/>
        <v>0</v>
      </c>
    </row>
    <row r="36" spans="1:8" s="2" customFormat="1" ht="63.75" x14ac:dyDescent="0.25">
      <c r="A36" s="11">
        <v>30</v>
      </c>
      <c r="B36" s="13" t="s">
        <v>12</v>
      </c>
      <c r="C36" s="29">
        <v>5600</v>
      </c>
      <c r="D36" s="29">
        <v>5600</v>
      </c>
      <c r="E36" s="27">
        <f t="shared" si="3"/>
        <v>0</v>
      </c>
      <c r="F36" s="29">
        <v>0</v>
      </c>
      <c r="G36" s="27">
        <f t="shared" si="0"/>
        <v>5600</v>
      </c>
      <c r="H36" s="26">
        <f t="shared" si="2"/>
        <v>0</v>
      </c>
    </row>
    <row r="37" spans="1:8" s="2" customFormat="1" ht="63.75" x14ac:dyDescent="0.25">
      <c r="A37" s="11">
        <v>31</v>
      </c>
      <c r="B37" s="13" t="s">
        <v>37</v>
      </c>
      <c r="C37" s="29">
        <v>318100</v>
      </c>
      <c r="D37" s="30">
        <v>83736</v>
      </c>
      <c r="E37" s="27">
        <f t="shared" si="3"/>
        <v>234364</v>
      </c>
      <c r="F37" s="29">
        <v>83736</v>
      </c>
      <c r="G37" s="27">
        <f t="shared" si="0"/>
        <v>0</v>
      </c>
      <c r="H37" s="26">
        <f t="shared" si="2"/>
        <v>100</v>
      </c>
    </row>
    <row r="38" spans="1:8" s="2" customFormat="1" ht="63.75" x14ac:dyDescent="0.25">
      <c r="A38" s="11">
        <v>32</v>
      </c>
      <c r="B38" s="14" t="s">
        <v>13</v>
      </c>
      <c r="C38" s="29">
        <v>108700</v>
      </c>
      <c r="D38" s="29">
        <v>53850</v>
      </c>
      <c r="E38" s="27">
        <f t="shared" si="3"/>
        <v>54850</v>
      </c>
      <c r="F38" s="29">
        <v>53850</v>
      </c>
      <c r="G38" s="27">
        <f t="shared" si="0"/>
        <v>0</v>
      </c>
      <c r="H38" s="26"/>
    </row>
    <row r="39" spans="1:8" s="2" customFormat="1" ht="76.5" x14ac:dyDescent="0.25">
      <c r="A39" s="11">
        <v>33</v>
      </c>
      <c r="B39" s="13" t="s">
        <v>20</v>
      </c>
      <c r="C39" s="29">
        <v>6300000</v>
      </c>
      <c r="D39" s="30">
        <v>1961036</v>
      </c>
      <c r="E39" s="27">
        <f t="shared" si="3"/>
        <v>4338964</v>
      </c>
      <c r="F39" s="30">
        <v>1961036</v>
      </c>
      <c r="G39" s="27">
        <f t="shared" si="0"/>
        <v>0</v>
      </c>
      <c r="H39" s="26">
        <f t="shared" si="2"/>
        <v>100</v>
      </c>
    </row>
    <row r="40" spans="1:8" s="2" customFormat="1" ht="63.75" x14ac:dyDescent="0.25">
      <c r="A40" s="11">
        <v>34</v>
      </c>
      <c r="B40" s="14" t="s">
        <v>48</v>
      </c>
      <c r="C40" s="29">
        <v>32625</v>
      </c>
      <c r="D40" s="29">
        <v>0</v>
      </c>
      <c r="E40" s="27">
        <f t="shared" si="3"/>
        <v>32625</v>
      </c>
      <c r="F40" s="29">
        <v>0</v>
      </c>
      <c r="G40" s="27">
        <f t="shared" si="0"/>
        <v>0</v>
      </c>
      <c r="H40" s="26"/>
    </row>
    <row r="41" spans="1:8" s="2" customFormat="1" ht="15.75" x14ac:dyDescent="0.25">
      <c r="A41" s="11">
        <v>35</v>
      </c>
      <c r="B41" s="13" t="s">
        <v>19</v>
      </c>
      <c r="C41" s="29">
        <v>5029000</v>
      </c>
      <c r="D41" s="30">
        <v>0</v>
      </c>
      <c r="E41" s="27">
        <f t="shared" si="3"/>
        <v>5029000</v>
      </c>
      <c r="F41" s="30">
        <v>0</v>
      </c>
      <c r="G41" s="27">
        <f t="shared" si="0"/>
        <v>0</v>
      </c>
      <c r="H41" s="26"/>
    </row>
    <row r="42" spans="1:8" s="2" customFormat="1" ht="57" customHeight="1" x14ac:dyDescent="0.25">
      <c r="A42" s="11">
        <v>36</v>
      </c>
      <c r="B42" s="14" t="s">
        <v>15</v>
      </c>
      <c r="C42" s="29">
        <v>2715702.55</v>
      </c>
      <c r="D42" s="30">
        <v>0</v>
      </c>
      <c r="E42" s="27">
        <f t="shared" si="1"/>
        <v>2715702.55</v>
      </c>
      <c r="F42" s="29">
        <v>0</v>
      </c>
      <c r="G42" s="27">
        <f t="shared" si="0"/>
        <v>0</v>
      </c>
      <c r="H42" s="26"/>
    </row>
    <row r="43" spans="1:8" s="6" customFormat="1" ht="62.25" customHeight="1" x14ac:dyDescent="0.25">
      <c r="A43" s="11">
        <v>37</v>
      </c>
      <c r="B43" s="13" t="s">
        <v>30</v>
      </c>
      <c r="C43" s="29">
        <v>227544</v>
      </c>
      <c r="D43" s="29">
        <v>0</v>
      </c>
      <c r="E43" s="27">
        <f t="shared" si="1"/>
        <v>227544</v>
      </c>
      <c r="F43" s="29">
        <v>0</v>
      </c>
      <c r="G43" s="27">
        <f t="shared" si="0"/>
        <v>0</v>
      </c>
      <c r="H43" s="26"/>
    </row>
    <row r="44" spans="1:8" s="6" customFormat="1" ht="39" customHeight="1" x14ac:dyDescent="0.25">
      <c r="A44" s="11">
        <v>38</v>
      </c>
      <c r="B44" s="14" t="s">
        <v>36</v>
      </c>
      <c r="C44" s="29">
        <v>3301733</v>
      </c>
      <c r="D44" s="30">
        <v>0</v>
      </c>
      <c r="E44" s="27">
        <f t="shared" si="1"/>
        <v>3301733</v>
      </c>
      <c r="F44" s="29">
        <v>0</v>
      </c>
      <c r="G44" s="27">
        <f t="shared" ref="G44:G51" si="4">D44-F44</f>
        <v>0</v>
      </c>
      <c r="H44" s="26"/>
    </row>
    <row r="45" spans="1:8" s="6" customFormat="1" ht="51" customHeight="1" x14ac:dyDescent="0.25">
      <c r="A45" s="11">
        <v>39</v>
      </c>
      <c r="B45" s="13" t="s">
        <v>44</v>
      </c>
      <c r="C45" s="29">
        <v>11069661.08</v>
      </c>
      <c r="D45" s="29">
        <v>0</v>
      </c>
      <c r="E45" s="27">
        <f>C45-D45</f>
        <v>11069661.08</v>
      </c>
      <c r="F45" s="29">
        <v>0</v>
      </c>
      <c r="G45" s="27">
        <f>D45-F45</f>
        <v>0</v>
      </c>
      <c r="H45" s="26"/>
    </row>
    <row r="46" spans="1:8" s="6" customFormat="1" ht="39" customHeight="1" x14ac:dyDescent="0.25">
      <c r="A46" s="11">
        <v>40</v>
      </c>
      <c r="B46" s="14" t="s">
        <v>52</v>
      </c>
      <c r="C46" s="29">
        <v>1772069.1</v>
      </c>
      <c r="D46" s="29">
        <v>0</v>
      </c>
      <c r="E46" s="27">
        <f>C46-D46</f>
        <v>1772069.1</v>
      </c>
      <c r="F46" s="29">
        <v>0</v>
      </c>
      <c r="G46" s="27">
        <f>D46-F46</f>
        <v>0</v>
      </c>
      <c r="H46" s="26"/>
    </row>
    <row r="47" spans="1:8" s="6" customFormat="1" ht="51" customHeight="1" x14ac:dyDescent="0.25">
      <c r="A47" s="11">
        <v>41</v>
      </c>
      <c r="B47" s="14" t="s">
        <v>53</v>
      </c>
      <c r="C47" s="29">
        <v>1500000</v>
      </c>
      <c r="D47" s="29">
        <v>0</v>
      </c>
      <c r="E47" s="27">
        <f>C47-D47</f>
        <v>1500000</v>
      </c>
      <c r="F47" s="29">
        <v>0</v>
      </c>
      <c r="G47" s="27">
        <f>D47-F47</f>
        <v>0</v>
      </c>
      <c r="H47" s="26"/>
    </row>
    <row r="48" spans="1:8" s="6" customFormat="1" ht="52.5" customHeight="1" x14ac:dyDescent="0.25">
      <c r="A48" s="11">
        <v>42</v>
      </c>
      <c r="B48" s="14" t="s">
        <v>54</v>
      </c>
      <c r="C48" s="29">
        <v>674190</v>
      </c>
      <c r="D48" s="29">
        <v>0</v>
      </c>
      <c r="E48" s="27">
        <f>C48-D48</f>
        <v>674190</v>
      </c>
      <c r="F48" s="29">
        <v>0</v>
      </c>
      <c r="G48" s="27">
        <f>D48-F48</f>
        <v>0</v>
      </c>
      <c r="H48" s="26"/>
    </row>
    <row r="49" spans="1:8" s="6" customFormat="1" ht="39" customHeight="1" x14ac:dyDescent="0.25">
      <c r="A49" s="11">
        <v>43</v>
      </c>
      <c r="B49" s="14" t="s">
        <v>39</v>
      </c>
      <c r="C49" s="29">
        <v>360735.99</v>
      </c>
      <c r="D49" s="30">
        <v>0</v>
      </c>
      <c r="E49" s="27">
        <f>C49-D49</f>
        <v>360735.99</v>
      </c>
      <c r="F49" s="30">
        <v>0</v>
      </c>
      <c r="G49" s="27">
        <f>D49-F49</f>
        <v>0</v>
      </c>
      <c r="H49" s="26"/>
    </row>
    <row r="50" spans="1:8" s="7" customFormat="1" ht="29.25" customHeight="1" x14ac:dyDescent="0.25">
      <c r="A50" s="11">
        <v>44</v>
      </c>
      <c r="B50" s="14" t="s">
        <v>14</v>
      </c>
      <c r="C50" s="29">
        <v>2897946.73</v>
      </c>
      <c r="D50" s="29">
        <v>0</v>
      </c>
      <c r="E50" s="27">
        <f t="shared" si="1"/>
        <v>2897946.73</v>
      </c>
      <c r="F50" s="29">
        <v>0</v>
      </c>
      <c r="G50" s="27">
        <f t="shared" si="4"/>
        <v>0</v>
      </c>
      <c r="H50" s="26"/>
    </row>
    <row r="51" spans="1:8" s="7" customFormat="1" ht="41.25" customHeight="1" x14ac:dyDescent="0.25">
      <c r="A51" s="11">
        <v>45</v>
      </c>
      <c r="B51" s="14" t="s">
        <v>55</v>
      </c>
      <c r="C51" s="29">
        <v>1804075</v>
      </c>
      <c r="D51" s="29">
        <v>0</v>
      </c>
      <c r="E51" s="27">
        <f t="shared" si="1"/>
        <v>1804075</v>
      </c>
      <c r="F51" s="29">
        <v>0</v>
      </c>
      <c r="G51" s="27">
        <f t="shared" si="4"/>
        <v>0</v>
      </c>
      <c r="H51" s="26"/>
    </row>
    <row r="52" spans="1:8" ht="21" customHeight="1" x14ac:dyDescent="0.25">
      <c r="A52" s="16"/>
      <c r="B52" s="33" t="s">
        <v>21</v>
      </c>
      <c r="C52" s="34">
        <f>SUM(C7:C51)</f>
        <v>3071929906.2499995</v>
      </c>
      <c r="D52" s="34">
        <f t="shared" ref="D52:G52" si="5">SUM(D7:D51)</f>
        <v>1116694632.5200002</v>
      </c>
      <c r="E52" s="34">
        <f t="shared" si="5"/>
        <v>1955235273.7299998</v>
      </c>
      <c r="F52" s="34">
        <f t="shared" si="5"/>
        <v>1116549132.5176353</v>
      </c>
      <c r="G52" s="34">
        <f t="shared" si="5"/>
        <v>145500.00236480683</v>
      </c>
      <c r="H52" s="36">
        <f>F52/D52*100</f>
        <v>99.986970475353985</v>
      </c>
    </row>
    <row r="53" spans="1:8" x14ac:dyDescent="0.25">
      <c r="C53" s="17"/>
      <c r="D53" s="17"/>
      <c r="E53" s="17"/>
      <c r="F53" s="17"/>
    </row>
    <row r="54" spans="1:8" x14ac:dyDescent="0.25">
      <c r="C54" s="17"/>
      <c r="D54" s="17"/>
      <c r="E54" s="17"/>
      <c r="F54" s="17"/>
    </row>
    <row r="55" spans="1:8" x14ac:dyDescent="0.25">
      <c r="C55" s="17"/>
      <c r="D55" s="17"/>
      <c r="E55" s="17"/>
      <c r="F55" s="17"/>
    </row>
    <row r="56" spans="1:8" x14ac:dyDescent="0.25">
      <c r="C56" s="17"/>
      <c r="D56" s="17"/>
    </row>
  </sheetData>
  <autoFilter ref="A6:H54">
    <sortState ref="A41:H41">
      <sortCondition ref="B6:B73"/>
    </sortState>
  </autoFilter>
  <mergeCells count="1">
    <mergeCell ref="A3:H3"/>
  </mergeCells>
  <pageMargins left="0.70866141732283472" right="0.70866141732283472" top="0.59055118110236227" bottom="0.39370078740157483" header="0" footer="0"/>
  <pageSetup paperSize="9" scale="56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1.2021&lt;/string&gt;&#10;  &lt;/DateInfo&gt;&#10;  &lt;Code&gt;MAKET_GENERATOR&lt;/Code&gt;&#10;  &lt;ObjectCode&gt;MAKET_GENERATOR&lt;/ObjectCode&gt;&#10;  &lt;DocName&gt;МБТ план_факт&lt;/DocName&gt;&#10;  &lt;VariantName&gt;МБТ план/факт&lt;/VariantName&gt;&#10;  &lt;VariantLink&gt;6834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37B77E-E7BC-4398-B8BA-0F81D1DE34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МБТ</vt:lpstr>
      <vt:lpstr>МБТ!Print_Titles</vt:lpstr>
      <vt:lpstr>МБТ!Заголовки_для_печати</vt:lpstr>
      <vt:lpstr>МБТ!Область_печати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belokurova</dc:creator>
  <cp:lastModifiedBy>Ежова</cp:lastModifiedBy>
  <cp:revision>3</cp:revision>
  <cp:lastPrinted>2025-08-12T12:00:10Z</cp:lastPrinted>
  <dcterms:created xsi:type="dcterms:W3CDTF">2021-02-09T13:44:56Z</dcterms:created>
  <dcterms:modified xsi:type="dcterms:W3CDTF">2026-05-07T12:17:49Z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план_факт(8).xlsx</vt:lpwstr>
  </property>
  <property fmtid="{D5CDD505-2E9C-101B-9397-08002B2CF9AE}" pid="3" name="Название отчета">
    <vt:lpwstr>МБТ план_факт(8).xlsx</vt:lpwstr>
  </property>
  <property fmtid="{D5CDD505-2E9C-101B-9397-08002B2CF9AE}" pid="4" name="Версия клиента">
    <vt:lpwstr>20.2.13.12302 (.NET 4.0)</vt:lpwstr>
  </property>
  <property fmtid="{D5CDD505-2E9C-101B-9397-08002B2CF9AE}" pid="5" name="Версия базы">
    <vt:lpwstr>20.2.2923.798017625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10.33.66.21</vt:lpwstr>
  </property>
  <property fmtid="{D5CDD505-2E9C-101B-9397-08002B2CF9AE}" pid="8" name="База">
    <vt:lpwstr>komi_2021</vt:lpwstr>
  </property>
  <property fmtid="{D5CDD505-2E9C-101B-9397-08002B2CF9AE}" pid="9" name="Пользователь">
    <vt:lpwstr>02-фу-белокурова-тг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