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3130" windowHeight="13050"/>
  </bookViews>
  <sheets>
    <sheet name="МБТ" sheetId="1" r:id="rId1"/>
  </sheets>
  <definedNames>
    <definedName name="_xlnm._FilterDatabase" localSheetId="0" hidden="1">МБТ!$A$6:$H$67</definedName>
    <definedName name="Print_Titles" localSheetId="0">МБТ!$5:$6</definedName>
    <definedName name="_xlnm.Print_Titles" localSheetId="0">МБТ!$5:$6</definedName>
    <definedName name="_xlnm.Print_Area" localSheetId="0">МБТ!$A$1:$H$67</definedName>
  </definedNames>
  <calcPr calcId="145621"/>
</workbook>
</file>

<file path=xl/calcChain.xml><?xml version="1.0" encoding="utf-8"?>
<calcChain xmlns="http://schemas.openxmlformats.org/spreadsheetml/2006/main">
  <c r="H67" i="1" l="1"/>
  <c r="D67" i="1"/>
  <c r="E67" i="1"/>
  <c r="F67" i="1"/>
  <c r="G67" i="1"/>
  <c r="C67" i="1"/>
  <c r="G66" i="1"/>
  <c r="E66" i="1"/>
  <c r="H51" i="1"/>
  <c r="H47" i="1"/>
  <c r="H48" i="1"/>
  <c r="H49" i="1"/>
  <c r="H41" i="1"/>
  <c r="H42" i="1"/>
  <c r="H43" i="1"/>
  <c r="H35" i="1"/>
  <c r="H34" i="1"/>
  <c r="H64" i="1" l="1"/>
  <c r="H65" i="1"/>
  <c r="H60" i="1"/>
  <c r="G65" i="1"/>
  <c r="E65" i="1"/>
  <c r="G11" i="1" l="1"/>
  <c r="H8" i="1" l="1"/>
  <c r="H9" i="1"/>
  <c r="H11" i="1"/>
  <c r="H12" i="1"/>
  <c r="H15" i="1"/>
  <c r="H21" i="1"/>
  <c r="H22" i="1"/>
  <c r="H25" i="1"/>
  <c r="H26" i="1"/>
  <c r="H29" i="1"/>
  <c r="H37" i="1"/>
  <c r="H38" i="1"/>
  <c r="H39" i="1"/>
  <c r="H52" i="1"/>
  <c r="H55" i="1"/>
  <c r="H56" i="1"/>
  <c r="H57" i="1"/>
  <c r="H58" i="1"/>
  <c r="H61" i="1"/>
  <c r="G64" i="1" l="1"/>
  <c r="E64" i="1"/>
  <c r="G63" i="1"/>
  <c r="E63" i="1"/>
  <c r="G62" i="1"/>
  <c r="E62" i="1"/>
  <c r="G61" i="1"/>
  <c r="E61" i="1"/>
  <c r="G60" i="1"/>
  <c r="E60" i="1"/>
  <c r="G59" i="1"/>
  <c r="E59" i="1"/>
  <c r="G50" i="1"/>
  <c r="E50" i="1"/>
  <c r="G49" i="1"/>
  <c r="E49" i="1"/>
  <c r="G48" i="1"/>
  <c r="E48" i="1"/>
  <c r="G47" i="1"/>
  <c r="E47" i="1"/>
  <c r="G9" i="1" l="1"/>
  <c r="E9" i="1"/>
  <c r="G10" i="1" l="1"/>
  <c r="E10" i="1"/>
  <c r="G56" i="1" l="1"/>
  <c r="E56" i="1"/>
  <c r="H7" i="1" l="1"/>
  <c r="G24" i="1" l="1"/>
  <c r="E8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51" i="1"/>
  <c r="E52" i="1"/>
  <c r="E53" i="1"/>
  <c r="E54" i="1"/>
  <c r="E55" i="1"/>
  <c r="E57" i="1"/>
  <c r="E58" i="1"/>
  <c r="E7" i="1"/>
  <c r="G58" i="1" l="1"/>
  <c r="G8" i="1"/>
  <c r="G20" i="1"/>
  <c r="G19" i="1"/>
  <c r="G51" i="1" l="1"/>
  <c r="G44" i="1"/>
  <c r="G37" i="1"/>
  <c r="G36" i="1"/>
  <c r="G34" i="1"/>
  <c r="G30" i="1"/>
  <c r="G26" i="1"/>
  <c r="G22" i="1"/>
  <c r="G54" i="1"/>
  <c r="G7" i="1"/>
  <c r="G43" i="1"/>
  <c r="G40" i="1"/>
  <c r="G33" i="1"/>
  <c r="G29" i="1"/>
  <c r="G25" i="1"/>
  <c r="G21" i="1"/>
  <c r="G53" i="1"/>
  <c r="G46" i="1"/>
  <c r="G42" i="1"/>
  <c r="G39" i="1"/>
  <c r="G35" i="1"/>
  <c r="G32" i="1"/>
  <c r="G28" i="1"/>
  <c r="G18" i="1"/>
  <c r="G52" i="1"/>
  <c r="G45" i="1"/>
  <c r="G41" i="1"/>
  <c r="G38" i="1"/>
  <c r="G31" i="1"/>
  <c r="G27" i="1"/>
  <c r="G23" i="1"/>
  <c r="G17" i="1"/>
  <c r="G16" i="1"/>
  <c r="G15" i="1"/>
  <c r="G13" i="1"/>
  <c r="G14" i="1" l="1"/>
  <c r="G55" i="1"/>
  <c r="G57" i="1"/>
  <c r="G12" i="1"/>
</calcChain>
</file>

<file path=xl/sharedStrings.xml><?xml version="1.0" encoding="utf-8"?>
<sst xmlns="http://schemas.openxmlformats.org/spreadsheetml/2006/main" count="72" uniqueCount="72">
  <si>
    <t>Приложение 1 к пояснительной записке</t>
  </si>
  <si>
    <t>рублей</t>
  </si>
  <si>
    <t>№ п/п</t>
  </si>
  <si>
    <t xml:space="preserve">Наименование </t>
  </si>
  <si>
    <t>Плановые назначения 
с учетом изменений</t>
  </si>
  <si>
    <t>Фактическое поступление</t>
  </si>
  <si>
    <t>Отклонение
 (гр.3-гр.4)</t>
  </si>
  <si>
    <t>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</si>
  <si>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Осуществление государственных полномочий Республики Коми, предусмотренных пунктом 4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</si>
  <si>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7 - 8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</si>
  <si>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9 - 10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</si>
  <si>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11 и 12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</si>
  <si>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статьями 2 и 2(1)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</si>
  <si>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пунктом 6 статьи 1 и статьей 3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</si>
  <si>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пунктом 13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</si>
  <si>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Содержание автомобильных дорог общего пользования местного значения</t>
  </si>
  <si>
    <t>Возмещение выпадающих доходов организаций воздушного транспорта, осуществляющих внутримуниципальные пассажирские перевозки воздушным транспортом в труднодоступные населенные пункты</t>
  </si>
  <si>
    <t>Осуществление государственного полномочия Республики Коми по организации на территории соответствующего муниципального образования мероприятий при осуществлении деятельности по обращению с животными без владельцев</t>
  </si>
  <si>
    <t>Компенсация расходов, понесенных органами местного самоуправления при осуществлении государственного полномочия Республики Коми по организации на территории соответствующего муниципального образования мероприятий при осуществлении деятельности по обращению с животными без владельцев</t>
  </si>
  <si>
    <t>Укрепление материально-технической базы муниципальных учреждений сферы культуры (обеспечение пожарной безопасности и антитеррористической защищенности муниципальных учреждений сферы культуры)</t>
  </si>
  <si>
    <t>Организация бесплатного горячего питания обучающихся, получающих начальное общее образование в образовательных организациях</t>
  </si>
  <si>
    <t>Проведение оздоровительной кампании детей</t>
  </si>
  <si>
    <t>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Коми, работающим и проживающим в сельских населенных пунктах или поселках городского типа</t>
  </si>
  <si>
    <t>ИТОГО</t>
  </si>
  <si>
    <t xml:space="preserve">Исполнение </t>
  </si>
  <si>
    <t>Неисполненные назначения 
(гр.4 - гр.6)</t>
  </si>
  <si>
    <t xml:space="preserve">Процент исполнения фактических поступлений  (%) </t>
  </si>
  <si>
    <t>Реализация мероприятий по обеспечению жильем молодых семей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</si>
  <si>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</si>
  <si>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Осуществление государственного полномочия Республики Коми, предусмотренного подпунктом "а" пункта 5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</si>
  <si>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Возмещение недополученных доходов, возникающих в результате государственного регулирования цен на топливо твердое, используемое для нужд отопления</t>
  </si>
  <si>
    <t>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культуры</t>
  </si>
  <si>
    <t>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образования</t>
  </si>
  <si>
    <t>Поддержание работоспособности инфраструктуры связи, созданной в рамках реализации инвестиционных проектов, связанных с развитием инфраструктуры связи на территориях труднодоступных и малонаселенных пунктов в Республике Коми</t>
  </si>
  <si>
    <t>Укрепление материально-технической базы и создание безопасных условий в организациях в сфере образования в Республике Коми (проведение капитальных и/или текущих ремонтов, приобретение оборудования для пищеблоков)</t>
  </si>
  <si>
    <t>Укрепление материально-технической базы и создание безопасных условий в организациях в сфере образования в Республике Коми (обеспечение комплексной безопасности)</t>
  </si>
  <si>
    <t>Предоставление компенсации родителям (законным представителям) платы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</si>
  <si>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>Реализация муниципальными дошкольными и муниципальными общеобразовательными организациями в Республике Коми образовательных программ</t>
  </si>
  <si>
    <t>Софинансирование расходных обязательств органов местного самоуправления по реализации народных проектов в сфере малого и среднего предпринимательства, прошедших отбор в рамках проекта "Народный бюджет"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</si>
  <si>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</si>
  <si>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Дотации на выравнивание бюджетной обеспеченности муниципальных районов (муниципальных округов, городских округов) в Республике Коми</t>
  </si>
  <si>
    <t>Дотации на поддержку мер по обеспечению сбалансированности местных бюджетов</t>
  </si>
  <si>
    <t>Оплата муниципальными учреждениями услуг по обращению с твердыми коммунальными отходами</t>
  </si>
  <si>
    <t>Осуществление государственных полномочий Республики Коми, предусмотренных пунктом 7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</si>
  <si>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Софинансирование в полном объеме расходных обязательств органов местного самоуправления в Республике Коми на обеспечение первичных мер пожарной безопасности (обустройство и (или) ремонт пожарных водоемов)</t>
  </si>
  <si>
    <t>Реализация программ формирования современной городской среды</t>
  </si>
  <si>
    <t>Организация транспортного обслуживания населения по муниципальным маршрутам регулярных перевозок пассажиров и багажа автомобильным транспортом</t>
  </si>
  <si>
    <t>Подготовка проектов межевания территории для выполнения комплексных кадастровых работ</t>
  </si>
  <si>
    <t>Реализация народных проектов в сфере образования, прошедших отбор в рамках проекта "Народный бюджет" (МОУ "СОШ №31" - PRO-Лыжи)</t>
  </si>
  <si>
    <t>Реализация народных проектов в сфере образования, прошедших отбор в рамках проекта "Народный бюджет" (МОУ "СОШ №17" - Реконструкция школьного музея)</t>
  </si>
  <si>
    <t>Реализация народных проектов в сфере образования, прошедших отбор в рамках проекта "Народный бюджет" (МОУ "СОШ №5" - Читающая школа)</t>
  </si>
  <si>
    <t>Реализация народных проектов в сфере образования, прошедших отбор в рамках проекта "Народный бюджет" ("Детство должно быть уютным. Замена оконных блоков в МДОУ "ДС № 20" г. Ухты")</t>
  </si>
  <si>
    <t>Реализация народных проектов в сфере образования, прошедших отбор в рамках проекта "Народный бюджет" ("Создание патриотического кабинета "Школа юнармейца" в МОУ "СОШ № 22" г. Ухты (замена окон и приобретение оборудования)</t>
  </si>
  <si>
    <t>Реализация народных проектов в сфере образования, прошедших отбор в рамках проекта "Народный бюджет" ("Модернизация учебного кабинета труда (технология) в МОУ "ГИЯ" (приобретение оборудования в кабинет технологии)</t>
  </si>
  <si>
    <t>Оборудование и содержание ледовых переправ и зимних автомобильных дорог общего пользования местного значения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</si>
  <si>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</si>
  <si>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</si>
  <si>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</si>
  <si>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Прочие дотации бюджетам муниципальных округов</t>
  </si>
  <si>
    <t>Реализация народных проектов в сфере физической культуры и спорта, прошедших отбор в рамках проекта "Народный бюджет" (Движение вверх! Ремонт напольного покрытия баскетбольного зала МУ "СШ №2" г. Ухта)</t>
  </si>
  <si>
    <t>Реализация народных проектов в сфере физической культуры и спорта, прошедших отбор в рамках проекта "Народный бюджет" (Подтянись к движению! Обустройство спортивной площадки для подготовки и выполнения нормативов испытаний (тестов) комплекса ГТО на территории МУ СК "Спарта", пгт Водный)</t>
  </si>
  <si>
    <t>Реализация народных проектов в сфере физической культуры и спорта, прошедших отбор в рамках проекта "Народный бюджет" ( Доступный спорт - круглый год! Ремонт напольного покрытия зала хореографии МАУ "ЛДС им. С. Капустина" г. Ухта)</t>
  </si>
  <si>
    <t>Реализация народных проектов в сфере физической культуры и спорта, прошедших отбор в рамках проекта "Народный бюджет" (На спорте! Обустройство и оборудование спортивной площадки, пгт Шудаяг)</t>
  </si>
  <si>
    <t>Оснащение объектов спортивной инфраструктуры спортивно-технологическим оборудованием</t>
  </si>
  <si>
    <t>Государственная поддержка отрасли культуры (Проведены мероприятия по комплектованию книжных фондов библиотек муниципальных образований и государственных общедоступных библиотек субъектов Российской Федерации)</t>
  </si>
  <si>
    <t>Распоряжение Правительства Республики Коми от 25.02.2025 № 76-р "О выделении бюджетных ассигнований для предоставления бюджету муниципального образования муниципального округа "Ухта" на финансовое обеспечение расходов, связанных с проведением мероприятий по ликвидации чрезвычайной ситуации - локализация и ликвидация поражающих факторов источников чрезвычайной ситуации (восстановительные работы на объекте жилищного фонда по адресу: г. Ухта, ул. Чернова, д. 6)</t>
  </si>
  <si>
    <t>Реализация мероприятий, направленных на исполнение наказов избирателей, рекомендуемых к выполнению в 2025 году (подпункт 1 пункта 1 распоряжения Правительства Республики Коми от 19 февраля 2025 г. № 61-р) (Благоустройство участка, расположенного между МДОУ "Детский сад № 11 общеразвивающего вида" и многоквартирным домом 10 по улице Куратова в городе Ухте)</t>
  </si>
  <si>
    <t>Реализация мероприятий, направленных на исполнение наказов избирателей, рекомендуемых к выполнению в 2025 году (подпункт 1 пункта 1 распоряжения Правительства Республики Коми от 19 февраля 2025 г. № 61-р) (Приобретение и установка детской площадки во дворе дома 16 по улице Чернова в городе Ухте)</t>
  </si>
  <si>
    <t>Софинансирование расходных обязательств органов местного самоуправления в Республике Коми, возникающих при выполнении полномочий по решению вопросов местного значения, направленных на исполнение наказов избирателей, рекомендуемых к выполнению в текущем финансовом году (пункты 1, 3, 5, 6, 7 приложения № 1 к распоряжению Правительства Республики Коми от 13 февраля 2025 г. № 47-р) (Приобретение снегохода для МБОУДО "Спортивная школа №1")</t>
  </si>
  <si>
    <t>Реализация программы комплексного развития молодежной политики в субъектах Российской Федерации "Регион для молодых"</t>
  </si>
  <si>
    <t>Информация о поступлении межбюджетных трансфертов в 2025 году на 01.05.2025</t>
  </si>
  <si>
    <t>Софинансирование расходных обязательств органов местного самоуправления в Республике Коми, возникающих при выполнении полномочий по решению вопросов местного значения, направленных на исполнение наказов избирателей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</si>
</sst>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0" x14ac:knownFonts="1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</font>
    <font>
      <sz val="10"/>
      <name val="Arial"/>
      <family val="2"/>
      <charset val="204"/>
    </font>
    <font>
      <sz val="11"/>
      <color indexed="2"/>
      <name val="Calibri"/>
      <family val="2"/>
      <charset val="204"/>
      <scheme val="minor"/>
    </font>
    <font>
      <sz val="10"/>
      <color indexed="2"/>
      <name val="Calibri"/>
      <family val="2"/>
      <charset val="204"/>
      <scheme val="minor"/>
    </font>
    <font>
      <sz val="12"/>
      <color indexed="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 Cyr"/>
    </font>
    <font>
      <b/>
      <sz val="11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D5AB"/>
        <bgColor rgb="FFFFD5AB"/>
      </patternFill>
    </fill>
    <fill>
      <patternFill patternType="solid">
        <fgColor rgb="FFDCE6F2"/>
        <bgColor rgb="FFDCE6F2"/>
      </patternFill>
    </fill>
    <fill>
      <patternFill patternType="solid">
        <fgColor rgb="FFF1F5F9"/>
        <bgColor rgb="FFF1F5F9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D5AB"/>
      </patternFill>
    </fill>
  </fills>
  <borders count="12">
    <border>
      <left/>
      <right/>
      <top/>
      <bottom/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0">
    <xf numFmtId="0" fontId="0" fillId="0" borderId="0"/>
    <xf numFmtId="0" fontId="1" fillId="0" borderId="0"/>
    <xf numFmtId="0" fontId="1" fillId="0" borderId="0"/>
    <xf numFmtId="4" fontId="2" fillId="2" borderId="1">
      <alignment horizontal="right" shrinkToFit="1"/>
    </xf>
    <xf numFmtId="4" fontId="2" fillId="2" borderId="2">
      <alignment horizontal="right" shrinkToFit="1"/>
    </xf>
    <xf numFmtId="49" fontId="3" fillId="3" borderId="3">
      <alignment horizontal="center" vertical="top" shrinkToFit="1"/>
    </xf>
    <xf numFmtId="49" fontId="3" fillId="3" borderId="4">
      <alignment horizontal="center" vertical="top" shrinkToFit="1"/>
    </xf>
    <xf numFmtId="0" fontId="3" fillId="3" borderId="4">
      <alignment horizontal="left" vertical="top" wrapText="1"/>
    </xf>
    <xf numFmtId="4" fontId="3" fillId="3" borderId="4">
      <alignment horizontal="right" vertical="top" shrinkToFit="1"/>
    </xf>
    <xf numFmtId="4" fontId="3" fillId="3" borderId="5">
      <alignment horizontal="right" vertical="top" shrinkToFit="1"/>
    </xf>
    <xf numFmtId="49" fontId="3" fillId="4" borderId="6">
      <alignment horizontal="center" vertical="top" shrinkToFit="1"/>
    </xf>
    <xf numFmtId="49" fontId="3" fillId="4" borderId="7">
      <alignment horizontal="center" vertical="top" shrinkToFit="1"/>
    </xf>
    <xf numFmtId="0" fontId="3" fillId="4" borderId="7">
      <alignment horizontal="left" vertical="top" wrapText="1"/>
    </xf>
    <xf numFmtId="4" fontId="3" fillId="4" borderId="7">
      <alignment horizontal="right" vertical="top" shrinkToFit="1"/>
    </xf>
    <xf numFmtId="4" fontId="3" fillId="4" borderId="8">
      <alignment horizontal="right" vertical="top" shrinkToFit="1"/>
    </xf>
    <xf numFmtId="49" fontId="4" fillId="0" borderId="6">
      <alignment horizontal="center" vertical="top" shrinkToFit="1"/>
    </xf>
    <xf numFmtId="49" fontId="5" fillId="0" borderId="7">
      <alignment horizontal="center" vertical="top" shrinkToFit="1"/>
    </xf>
    <xf numFmtId="0" fontId="5" fillId="0" borderId="7">
      <alignment horizontal="left" vertical="top" wrapText="1"/>
    </xf>
    <xf numFmtId="4" fontId="5" fillId="0" borderId="7">
      <alignment horizontal="right" vertical="top" shrinkToFit="1"/>
    </xf>
    <xf numFmtId="4" fontId="5" fillId="0" borderId="8">
      <alignment horizontal="right" vertical="top" shrinkToFit="1"/>
    </xf>
    <xf numFmtId="0" fontId="5" fillId="0" borderId="0">
      <alignment horizontal="right" vertical="top" wrapText="1"/>
    </xf>
    <xf numFmtId="0" fontId="5" fillId="0" borderId="0"/>
    <xf numFmtId="0" fontId="5" fillId="0" borderId="0"/>
    <xf numFmtId="0" fontId="1" fillId="0" borderId="0"/>
    <xf numFmtId="49" fontId="3" fillId="0" borderId="9">
      <alignment horizontal="center" vertical="center" wrapText="1"/>
    </xf>
    <xf numFmtId="0" fontId="16" fillId="0" borderId="0"/>
    <xf numFmtId="0" fontId="17" fillId="0" borderId="0">
      <alignment horizontal="right" vertical="top" wrapText="1"/>
    </xf>
    <xf numFmtId="0" fontId="18" fillId="0" borderId="6">
      <alignment horizontal="left" vertical="top" wrapText="1"/>
    </xf>
    <xf numFmtId="49" fontId="17" fillId="0" borderId="7">
      <alignment horizontal="center" vertical="top" shrinkToFit="1"/>
    </xf>
    <xf numFmtId="0" fontId="17" fillId="0" borderId="7">
      <alignment horizontal="left" vertical="top" wrapText="1"/>
    </xf>
    <xf numFmtId="4" fontId="17" fillId="0" borderId="7">
      <alignment horizontal="right" vertical="top" shrinkToFit="1"/>
    </xf>
    <xf numFmtId="4" fontId="17" fillId="0" borderId="8">
      <alignment horizontal="right" vertical="top" shrinkToFit="1"/>
    </xf>
    <xf numFmtId="4" fontId="19" fillId="7" borderId="1">
      <alignment horizontal="right" shrinkToFit="1"/>
    </xf>
    <xf numFmtId="4" fontId="19" fillId="7" borderId="2">
      <alignment horizontal="right" shrinkToFit="1"/>
    </xf>
    <xf numFmtId="0" fontId="16" fillId="0" borderId="0"/>
    <xf numFmtId="0" fontId="16" fillId="0" borderId="0"/>
    <xf numFmtId="0" fontId="16" fillId="0" borderId="0"/>
    <xf numFmtId="0" fontId="17" fillId="0" borderId="0"/>
    <xf numFmtId="0" fontId="17" fillId="0" borderId="0"/>
    <xf numFmtId="49" fontId="18" fillId="0" borderId="6">
      <alignment horizontal="center" vertical="top" shrinkToFit="1"/>
    </xf>
  </cellStyleXfs>
  <cellXfs count="44">
    <xf numFmtId="0" fontId="0" fillId="0" borderId="0" xfId="0"/>
    <xf numFmtId="0" fontId="6" fillId="0" borderId="0" xfId="0" applyFont="1" applyProtection="1">
      <protection locked="0"/>
    </xf>
    <xf numFmtId="0" fontId="8" fillId="0" borderId="0" xfId="0" applyFont="1"/>
    <xf numFmtId="0" fontId="9" fillId="0" borderId="0" xfId="0" applyFont="1"/>
    <xf numFmtId="0" fontId="9" fillId="5" borderId="0" xfId="0" applyFont="1" applyFill="1"/>
    <xf numFmtId="0" fontId="9" fillId="0" borderId="0" xfId="0" applyFont="1" applyAlignment="1">
      <alignment horizontal="right"/>
    </xf>
    <xf numFmtId="0" fontId="6" fillId="5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9" fillId="6" borderId="0" xfId="0" applyFont="1" applyFill="1" applyAlignment="1">
      <alignment horizontal="left" vertical="top"/>
    </xf>
    <xf numFmtId="0" fontId="9" fillId="6" borderId="0" xfId="0" applyFont="1" applyFill="1"/>
    <xf numFmtId="0" fontId="6" fillId="6" borderId="0" xfId="0" applyFont="1" applyFill="1" applyProtection="1">
      <protection locked="0"/>
    </xf>
    <xf numFmtId="0" fontId="1" fillId="5" borderId="0" xfId="0" applyFont="1" applyFill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/>
    <xf numFmtId="0" fontId="13" fillId="6" borderId="0" xfId="0" applyFont="1" applyFill="1"/>
    <xf numFmtId="0" fontId="10" fillId="0" borderId="10" xfId="0" applyFont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0" fillId="5" borderId="11" xfId="17" quotePrefix="1" applyFont="1" applyFill="1" applyBorder="1" applyAlignment="1">
      <alignment horizontal="left" vertical="center" wrapText="1"/>
    </xf>
    <xf numFmtId="0" fontId="10" fillId="0" borderId="11" xfId="17" quotePrefix="1" applyFont="1" applyBorder="1" applyAlignment="1">
      <alignment horizontal="left" vertical="center" wrapText="1"/>
    </xf>
    <xf numFmtId="0" fontId="10" fillId="0" borderId="7" xfId="6" applyNumberFormat="1" applyFont="1" applyFill="1" applyBorder="1" applyAlignment="1">
      <alignment horizontal="left" vertical="top" wrapText="1"/>
    </xf>
    <xf numFmtId="0" fontId="14" fillId="0" borderId="10" xfId="0" applyFont="1" applyBorder="1" applyProtection="1">
      <protection locked="0"/>
    </xf>
    <xf numFmtId="0" fontId="14" fillId="0" borderId="10" xfId="17" quotePrefix="1" applyFont="1" applyBorder="1" applyAlignment="1">
      <alignment horizontal="center" vertical="center" wrapText="1"/>
    </xf>
    <xf numFmtId="164" fontId="10" fillId="0" borderId="10" xfId="0" applyNumberFormat="1" applyFont="1" applyBorder="1" applyAlignment="1" applyProtection="1">
      <alignment horizontal="right" vertical="center"/>
      <protection locked="0"/>
    </xf>
    <xf numFmtId="0" fontId="11" fillId="0" borderId="0" xfId="0" applyFont="1" applyFill="1"/>
    <xf numFmtId="0" fontId="10" fillId="0" borderId="0" xfId="0" applyFont="1" applyFill="1"/>
    <xf numFmtId="0" fontId="10" fillId="0" borderId="10" xfId="0" applyFont="1" applyFill="1" applyBorder="1" applyAlignment="1">
      <alignment horizontal="center" vertical="center" wrapText="1"/>
    </xf>
    <xf numFmtId="0" fontId="7" fillId="0" borderId="0" xfId="0" applyFont="1" applyFill="1" applyProtection="1">
      <protection locked="0"/>
    </xf>
    <xf numFmtId="4" fontId="15" fillId="0" borderId="0" xfId="0" applyNumberFormat="1" applyFont="1" applyFill="1" applyProtection="1">
      <protection locked="0"/>
    </xf>
    <xf numFmtId="4" fontId="7" fillId="0" borderId="0" xfId="0" applyNumberFormat="1" applyFont="1" applyFill="1" applyProtection="1">
      <protection locked="0"/>
    </xf>
    <xf numFmtId="0" fontId="15" fillId="0" borderId="0" xfId="0" applyFont="1" applyFill="1" applyProtection="1">
      <protection locked="0"/>
    </xf>
    <xf numFmtId="4" fontId="10" fillId="0" borderId="10" xfId="8" applyFont="1" applyFill="1" applyBorder="1" applyAlignment="1">
      <alignment horizontal="right" vertical="center" shrinkToFit="1"/>
    </xf>
    <xf numFmtId="4" fontId="10" fillId="0" borderId="10" xfId="9" applyFont="1" applyFill="1" applyBorder="1" applyAlignment="1">
      <alignment horizontal="right" vertical="center" shrinkToFit="1"/>
    </xf>
    <xf numFmtId="4" fontId="10" fillId="0" borderId="10" xfId="19" applyFont="1" applyFill="1" applyBorder="1" applyAlignment="1">
      <alignment vertical="center" shrinkToFit="1"/>
    </xf>
    <xf numFmtId="0" fontId="13" fillId="0" borderId="0" xfId="0" applyFont="1" applyAlignment="1">
      <alignment horizontal="right"/>
    </xf>
    <xf numFmtId="4" fontId="10" fillId="6" borderId="10" xfId="19" applyFont="1" applyFill="1" applyBorder="1" applyAlignment="1">
      <alignment vertical="center" shrinkToFit="1"/>
    </xf>
    <xf numFmtId="4" fontId="10" fillId="0" borderId="10" xfId="19" applyFont="1" applyBorder="1" applyAlignment="1">
      <alignment vertical="center" shrinkToFit="1"/>
    </xf>
    <xf numFmtId="4" fontId="10" fillId="6" borderId="10" xfId="9" applyFont="1" applyFill="1" applyBorder="1" applyAlignment="1">
      <alignment horizontal="right" vertical="center" shrinkToFit="1"/>
    </xf>
    <xf numFmtId="164" fontId="11" fillId="0" borderId="10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4" fontId="10" fillId="0" borderId="10" xfId="18" applyFont="1" applyFill="1" applyBorder="1" applyAlignment="1">
      <alignment vertical="center" shrinkToFit="1"/>
    </xf>
    <xf numFmtId="4" fontId="10" fillId="0" borderId="10" xfId="0" applyNumberFormat="1" applyFont="1" applyFill="1" applyBorder="1" applyAlignment="1" applyProtection="1">
      <alignment horizontal="right" vertical="center"/>
      <protection locked="0"/>
    </xf>
    <xf numFmtId="4" fontId="14" fillId="0" borderId="10" xfId="18" applyFont="1" applyFill="1" applyBorder="1" applyAlignment="1">
      <alignment horizontal="right" vertical="center" shrinkToFit="1"/>
    </xf>
    <xf numFmtId="164" fontId="14" fillId="0" borderId="10" xfId="0" applyNumberFormat="1" applyFont="1" applyFill="1" applyBorder="1" applyAlignment="1" applyProtection="1">
      <alignment horizontal="right" vertical="center"/>
      <protection locked="0"/>
    </xf>
  </cellXfs>
  <cellStyles count="40">
    <cellStyle name="br" xfId="1"/>
    <cellStyle name="br 2" xfId="36"/>
    <cellStyle name="col" xfId="2"/>
    <cellStyle name="col 2" xfId="35"/>
    <cellStyle name="ex58" xfId="3"/>
    <cellStyle name="ex58 2" xfId="32"/>
    <cellStyle name="ex59" xfId="4"/>
    <cellStyle name="ex59 2" xfId="33"/>
    <cellStyle name="ex60" xfId="5"/>
    <cellStyle name="ex60 2" xfId="27"/>
    <cellStyle name="ex60 3" xfId="39"/>
    <cellStyle name="ex61" xfId="6"/>
    <cellStyle name="ex61 2" xfId="28"/>
    <cellStyle name="ex62" xfId="7"/>
    <cellStyle name="ex62 2" xfId="29"/>
    <cellStyle name="ex63" xfId="8"/>
    <cellStyle name="ex63 2" xfId="30"/>
    <cellStyle name="ex64" xfId="9"/>
    <cellStyle name="ex64 2" xfId="31"/>
    <cellStyle name="ex65" xfId="10"/>
    <cellStyle name="ex66" xfId="11"/>
    <cellStyle name="ex67" xfId="12"/>
    <cellStyle name="ex68" xfId="13"/>
    <cellStyle name="ex69" xfId="14"/>
    <cellStyle name="ex70" xfId="15"/>
    <cellStyle name="ex71" xfId="16"/>
    <cellStyle name="ex72" xfId="17"/>
    <cellStyle name="ex73" xfId="18"/>
    <cellStyle name="ex74" xfId="19"/>
    <cellStyle name="st57" xfId="20"/>
    <cellStyle name="st57 2" xfId="26"/>
    <cellStyle name="style0" xfId="21"/>
    <cellStyle name="style0 2" xfId="37"/>
    <cellStyle name="td" xfId="22"/>
    <cellStyle name="td 2" xfId="38"/>
    <cellStyle name="tr" xfId="23"/>
    <cellStyle name="tr 2" xfId="34"/>
    <cellStyle name="xl_bot_header" xfId="24"/>
    <cellStyle name="Обычный" xfId="0" builtinId="0"/>
    <cellStyle name="Обычный 2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tabSelected="1" view="pageBreakPreview" zoomScaleNormal="90" zoomScaleSheetLayoutView="100" workbookViewId="0">
      <pane ySplit="6" topLeftCell="A63" activePane="bottomLeft" state="frozen"/>
      <selection activeCell="J8" sqref="J8"/>
      <selection pane="bottomLeft" activeCell="C67" sqref="C67:H67"/>
    </sheetView>
  </sheetViews>
  <sheetFormatPr defaultColWidth="9.140625" defaultRowHeight="15" x14ac:dyDescent="0.25"/>
  <cols>
    <col min="1" max="1" width="4.5703125" style="1" customWidth="1"/>
    <col min="2" max="2" width="52.140625" style="1" customWidth="1"/>
    <col min="3" max="3" width="16" style="30" customWidth="1"/>
    <col min="4" max="4" width="14.85546875" style="27" customWidth="1"/>
    <col min="5" max="5" width="15" style="1" customWidth="1"/>
    <col min="6" max="6" width="16.7109375" style="10" customWidth="1"/>
    <col min="7" max="7" width="16.42578125" style="12" customWidth="1"/>
    <col min="8" max="8" width="17" style="1" customWidth="1"/>
    <col min="9" max="16384" width="9.140625" style="1"/>
  </cols>
  <sheetData>
    <row r="1" spans="1:8" s="2" customFormat="1" ht="15.75" x14ac:dyDescent="0.25">
      <c r="A1" s="3"/>
      <c r="B1" s="4"/>
      <c r="C1" s="24"/>
      <c r="D1" s="25"/>
      <c r="E1" s="3"/>
      <c r="F1" s="8"/>
      <c r="G1" s="34"/>
      <c r="H1" s="5" t="s">
        <v>0</v>
      </c>
    </row>
    <row r="2" spans="1:8" s="2" customFormat="1" ht="15.75" x14ac:dyDescent="0.25">
      <c r="A2" s="3"/>
      <c r="B2" s="3"/>
      <c r="C2" s="24"/>
      <c r="D2" s="25"/>
      <c r="E2" s="3"/>
      <c r="F2" s="9"/>
      <c r="G2" s="13"/>
      <c r="H2" s="3"/>
    </row>
    <row r="3" spans="1:8" s="2" customFormat="1" ht="15.75" x14ac:dyDescent="0.25">
      <c r="A3" s="39" t="s">
        <v>70</v>
      </c>
      <c r="B3" s="39"/>
      <c r="C3" s="39"/>
      <c r="D3" s="39"/>
      <c r="E3" s="39"/>
      <c r="F3" s="39"/>
      <c r="G3" s="39"/>
      <c r="H3" s="39"/>
    </row>
    <row r="4" spans="1:8" s="2" customFormat="1" ht="15.75" x14ac:dyDescent="0.25">
      <c r="A4" s="13"/>
      <c r="B4" s="13"/>
      <c r="C4" s="24"/>
      <c r="D4" s="24"/>
      <c r="E4" s="13"/>
      <c r="F4" s="14"/>
      <c r="G4" s="13"/>
      <c r="H4" s="17" t="s">
        <v>1</v>
      </c>
    </row>
    <row r="5" spans="1:8" s="2" customFormat="1" ht="54" customHeight="1" x14ac:dyDescent="0.25">
      <c r="A5" s="15" t="s">
        <v>2</v>
      </c>
      <c r="B5" s="15" t="s">
        <v>3</v>
      </c>
      <c r="C5" s="26" t="s">
        <v>4</v>
      </c>
      <c r="D5" s="26" t="s">
        <v>5</v>
      </c>
      <c r="E5" s="15" t="s">
        <v>6</v>
      </c>
      <c r="F5" s="16" t="s">
        <v>24</v>
      </c>
      <c r="G5" s="15" t="s">
        <v>25</v>
      </c>
      <c r="H5" s="15" t="s">
        <v>26</v>
      </c>
    </row>
    <row r="6" spans="1:8" s="2" customFormat="1" ht="15.75" x14ac:dyDescent="0.25">
      <c r="A6" s="15">
        <v>1</v>
      </c>
      <c r="B6" s="15">
        <v>2</v>
      </c>
      <c r="C6" s="26">
        <v>3</v>
      </c>
      <c r="D6" s="26">
        <v>4</v>
      </c>
      <c r="E6" s="15">
        <v>5</v>
      </c>
      <c r="F6" s="16">
        <v>6</v>
      </c>
      <c r="G6" s="15">
        <v>7</v>
      </c>
      <c r="H6" s="15">
        <v>8</v>
      </c>
    </row>
    <row r="7" spans="1:8" s="2" customFormat="1" ht="38.25" x14ac:dyDescent="0.25">
      <c r="A7" s="15">
        <v>1</v>
      </c>
      <c r="B7" s="19" t="s">
        <v>40</v>
      </c>
      <c r="C7" s="31">
        <v>47900</v>
      </c>
      <c r="D7" s="31">
        <v>15966.68</v>
      </c>
      <c r="E7" s="35">
        <f>C7-D7</f>
        <v>31933.32</v>
      </c>
      <c r="F7" s="31">
        <v>15966.68</v>
      </c>
      <c r="G7" s="36">
        <f>D7-F7</f>
        <v>0</v>
      </c>
      <c r="H7" s="23">
        <f>F7*100/D7</f>
        <v>100</v>
      </c>
    </row>
    <row r="8" spans="1:8" s="2" customFormat="1" ht="25.5" x14ac:dyDescent="0.25">
      <c r="A8" s="15">
        <v>2</v>
      </c>
      <c r="B8" s="19" t="s">
        <v>41</v>
      </c>
      <c r="C8" s="31">
        <v>219286900</v>
      </c>
      <c r="D8" s="32">
        <v>73095633.319999993</v>
      </c>
      <c r="E8" s="35">
        <f t="shared" ref="E8:E66" si="0">C8-D8</f>
        <v>146191266.68000001</v>
      </c>
      <c r="F8" s="37">
        <v>73095633.319999993</v>
      </c>
      <c r="G8" s="36">
        <f>D8-F8</f>
        <v>0</v>
      </c>
      <c r="H8" s="23">
        <f t="shared" ref="H8:H66" si="1">F8*100/D8</f>
        <v>100</v>
      </c>
    </row>
    <row r="9" spans="1:8" s="2" customFormat="1" ht="21" customHeight="1" x14ac:dyDescent="0.25">
      <c r="A9" s="15">
        <v>3</v>
      </c>
      <c r="B9" s="19" t="s">
        <v>58</v>
      </c>
      <c r="C9" s="31">
        <v>1821259.16</v>
      </c>
      <c r="D9" s="32">
        <v>1821259.16</v>
      </c>
      <c r="E9" s="35">
        <f t="shared" si="0"/>
        <v>0</v>
      </c>
      <c r="F9" s="32">
        <v>0</v>
      </c>
      <c r="G9" s="36">
        <f>D9-F9</f>
        <v>1821259.16</v>
      </c>
      <c r="H9" s="23">
        <f t="shared" si="1"/>
        <v>0</v>
      </c>
    </row>
    <row r="10" spans="1:8" s="2" customFormat="1" ht="57" customHeight="1" x14ac:dyDescent="0.25">
      <c r="A10" s="15">
        <v>4</v>
      </c>
      <c r="B10" s="19" t="s">
        <v>16</v>
      </c>
      <c r="C10" s="31">
        <v>2073318.19</v>
      </c>
      <c r="D10" s="32">
        <v>0</v>
      </c>
      <c r="E10" s="33">
        <f t="shared" si="0"/>
        <v>2073318.19</v>
      </c>
      <c r="F10" s="32">
        <v>0</v>
      </c>
      <c r="G10" s="33">
        <f>D10-F10</f>
        <v>0</v>
      </c>
      <c r="H10" s="23"/>
    </row>
    <row r="11" spans="1:8" s="7" customFormat="1" ht="62.25" customHeight="1" x14ac:dyDescent="0.25">
      <c r="A11" s="15">
        <v>5</v>
      </c>
      <c r="B11" s="18" t="s">
        <v>33</v>
      </c>
      <c r="C11" s="31">
        <v>206976</v>
      </c>
      <c r="D11" s="31">
        <v>68992</v>
      </c>
      <c r="E11" s="33">
        <f t="shared" si="0"/>
        <v>137984</v>
      </c>
      <c r="F11" s="31">
        <v>68992</v>
      </c>
      <c r="G11" s="33">
        <f>D11-F11</f>
        <v>0</v>
      </c>
      <c r="H11" s="23">
        <f t="shared" si="1"/>
        <v>100</v>
      </c>
    </row>
    <row r="12" spans="1:8" s="7" customFormat="1" ht="29.25" customHeight="1" x14ac:dyDescent="0.25">
      <c r="A12" s="15">
        <v>6</v>
      </c>
      <c r="B12" s="19" t="s">
        <v>42</v>
      </c>
      <c r="C12" s="31">
        <v>3400135</v>
      </c>
      <c r="D12" s="32">
        <v>1072929.19</v>
      </c>
      <c r="E12" s="33">
        <f t="shared" si="0"/>
        <v>2327205.81</v>
      </c>
      <c r="F12" s="32">
        <v>1072929.19</v>
      </c>
      <c r="G12" s="33">
        <f t="shared" ref="G12:G66" si="2">D12-F12</f>
        <v>0</v>
      </c>
      <c r="H12" s="23">
        <f t="shared" si="1"/>
        <v>100</v>
      </c>
    </row>
    <row r="13" spans="1:8" s="11" customFormat="1" ht="29.25" customHeight="1" x14ac:dyDescent="0.25">
      <c r="A13" s="15">
        <v>7</v>
      </c>
      <c r="B13" s="19" t="s">
        <v>15</v>
      </c>
      <c r="C13" s="31">
        <v>3010842.98</v>
      </c>
      <c r="D13" s="31">
        <v>0</v>
      </c>
      <c r="E13" s="33">
        <f t="shared" si="0"/>
        <v>3010842.98</v>
      </c>
      <c r="F13" s="32">
        <v>0</v>
      </c>
      <c r="G13" s="33">
        <f t="shared" si="2"/>
        <v>0</v>
      </c>
      <c r="H13" s="23"/>
    </row>
    <row r="14" spans="1:8" s="11" customFormat="1" ht="66" customHeight="1" x14ac:dyDescent="0.25">
      <c r="A14" s="15">
        <v>8</v>
      </c>
      <c r="B14" s="20" t="s">
        <v>10</v>
      </c>
      <c r="C14" s="31">
        <v>21800</v>
      </c>
      <c r="D14" s="31">
        <v>750</v>
      </c>
      <c r="E14" s="33">
        <f t="shared" si="0"/>
        <v>21050</v>
      </c>
      <c r="F14" s="33">
        <v>750</v>
      </c>
      <c r="G14" s="33">
        <f t="shared" si="2"/>
        <v>0</v>
      </c>
      <c r="H14" s="38"/>
    </row>
    <row r="15" spans="1:8" ht="67.900000000000006" customHeight="1" x14ac:dyDescent="0.25">
      <c r="A15" s="15">
        <v>9</v>
      </c>
      <c r="B15" s="18" t="s">
        <v>11</v>
      </c>
      <c r="C15" s="31">
        <v>15413300</v>
      </c>
      <c r="D15" s="31">
        <v>3777855.11</v>
      </c>
      <c r="E15" s="33">
        <f t="shared" si="0"/>
        <v>11635444.890000001</v>
      </c>
      <c r="F15" s="31">
        <v>3777855.11</v>
      </c>
      <c r="G15" s="33">
        <f t="shared" si="2"/>
        <v>0</v>
      </c>
      <c r="H15" s="23">
        <f t="shared" si="1"/>
        <v>100</v>
      </c>
    </row>
    <row r="16" spans="1:8" s="11" customFormat="1" ht="42" customHeight="1" x14ac:dyDescent="0.25">
      <c r="A16" s="15">
        <v>10</v>
      </c>
      <c r="B16" s="18" t="s">
        <v>30</v>
      </c>
      <c r="C16" s="31">
        <v>101642.43</v>
      </c>
      <c r="D16" s="32">
        <v>0</v>
      </c>
      <c r="E16" s="33">
        <f t="shared" si="0"/>
        <v>101642.43</v>
      </c>
      <c r="F16" s="32">
        <v>0</v>
      </c>
      <c r="G16" s="33">
        <f t="shared" si="2"/>
        <v>0</v>
      </c>
      <c r="H16" s="23"/>
    </row>
    <row r="17" spans="1:9" s="11" customFormat="1" ht="70.900000000000006" customHeight="1" x14ac:dyDescent="0.25">
      <c r="A17" s="15">
        <v>11</v>
      </c>
      <c r="B17" s="18" t="s">
        <v>29</v>
      </c>
      <c r="C17" s="40">
        <v>112507</v>
      </c>
      <c r="D17" s="40">
        <v>0</v>
      </c>
      <c r="E17" s="33">
        <f t="shared" si="0"/>
        <v>112507</v>
      </c>
      <c r="F17" s="40">
        <v>0</v>
      </c>
      <c r="G17" s="33">
        <f t="shared" si="2"/>
        <v>0</v>
      </c>
      <c r="H17" s="23"/>
    </row>
    <row r="18" spans="1:9" s="11" customFormat="1" ht="70.900000000000006" customHeight="1" x14ac:dyDescent="0.25">
      <c r="A18" s="15">
        <v>12</v>
      </c>
      <c r="B18" s="18" t="s">
        <v>8</v>
      </c>
      <c r="C18" s="31">
        <v>545000</v>
      </c>
      <c r="D18" s="31">
        <v>140428.54</v>
      </c>
      <c r="E18" s="33">
        <f t="shared" si="0"/>
        <v>404571.45999999996</v>
      </c>
      <c r="F18" s="31">
        <v>140428.54</v>
      </c>
      <c r="G18" s="33">
        <f t="shared" si="2"/>
        <v>0</v>
      </c>
      <c r="H18" s="23"/>
    </row>
    <row r="19" spans="1:9" ht="74.25" customHeight="1" x14ac:dyDescent="0.25">
      <c r="A19" s="15">
        <v>13</v>
      </c>
      <c r="B19" s="18" t="s">
        <v>18</v>
      </c>
      <c r="C19" s="31">
        <v>112507</v>
      </c>
      <c r="D19" s="32">
        <v>0</v>
      </c>
      <c r="E19" s="33">
        <f t="shared" si="0"/>
        <v>112507</v>
      </c>
      <c r="F19" s="32">
        <v>0</v>
      </c>
      <c r="G19" s="33">
        <f t="shared" si="2"/>
        <v>0</v>
      </c>
      <c r="H19" s="23"/>
    </row>
    <row r="20" spans="1:9" ht="67.150000000000006" customHeight="1" x14ac:dyDescent="0.25">
      <c r="A20" s="15">
        <v>14</v>
      </c>
      <c r="B20" s="18" t="s">
        <v>9</v>
      </c>
      <c r="C20" s="40">
        <v>43300</v>
      </c>
      <c r="D20" s="40">
        <v>100</v>
      </c>
      <c r="E20" s="33">
        <f t="shared" si="0"/>
        <v>43200</v>
      </c>
      <c r="F20" s="32">
        <v>100</v>
      </c>
      <c r="G20" s="33">
        <f t="shared" si="2"/>
        <v>0</v>
      </c>
      <c r="H20" s="23"/>
    </row>
    <row r="21" spans="1:9" ht="70.150000000000006" customHeight="1" x14ac:dyDescent="0.25">
      <c r="A21" s="15">
        <v>15</v>
      </c>
      <c r="B21" s="18" t="s">
        <v>12</v>
      </c>
      <c r="C21" s="31">
        <v>53000</v>
      </c>
      <c r="D21" s="31">
        <v>53000</v>
      </c>
      <c r="E21" s="33">
        <f t="shared" si="0"/>
        <v>0</v>
      </c>
      <c r="F21" s="31">
        <v>0</v>
      </c>
      <c r="G21" s="33">
        <f t="shared" si="2"/>
        <v>53000</v>
      </c>
      <c r="H21" s="23">
        <f t="shared" si="1"/>
        <v>0</v>
      </c>
    </row>
    <row r="22" spans="1:9" ht="69" customHeight="1" x14ac:dyDescent="0.25">
      <c r="A22" s="15">
        <v>16</v>
      </c>
      <c r="B22" s="18" t="s">
        <v>13</v>
      </c>
      <c r="C22" s="31">
        <v>5200</v>
      </c>
      <c r="D22" s="31">
        <v>5200</v>
      </c>
      <c r="E22" s="33">
        <f t="shared" si="0"/>
        <v>0</v>
      </c>
      <c r="F22" s="31">
        <v>0</v>
      </c>
      <c r="G22" s="33">
        <f t="shared" si="2"/>
        <v>5200</v>
      </c>
      <c r="H22" s="23">
        <f t="shared" si="1"/>
        <v>0</v>
      </c>
    </row>
    <row r="23" spans="1:9" ht="65.25" customHeight="1" x14ac:dyDescent="0.25">
      <c r="A23" s="15">
        <v>17</v>
      </c>
      <c r="B23" s="18" t="s">
        <v>43</v>
      </c>
      <c r="C23" s="31">
        <v>270644</v>
      </c>
      <c r="D23" s="32">
        <v>75535.83</v>
      </c>
      <c r="E23" s="33">
        <f t="shared" si="0"/>
        <v>195108.16999999998</v>
      </c>
      <c r="F23" s="32">
        <v>75535.83</v>
      </c>
      <c r="G23" s="33">
        <f t="shared" si="2"/>
        <v>0</v>
      </c>
      <c r="H23" s="23"/>
    </row>
    <row r="24" spans="1:9" s="6" customFormat="1" ht="69.75" customHeight="1" x14ac:dyDescent="0.25">
      <c r="A24" s="15">
        <v>18</v>
      </c>
      <c r="B24" s="19" t="s">
        <v>14</v>
      </c>
      <c r="C24" s="31">
        <v>92600</v>
      </c>
      <c r="D24" s="31">
        <v>0</v>
      </c>
      <c r="E24" s="33">
        <f t="shared" si="0"/>
        <v>92600</v>
      </c>
      <c r="F24" s="31">
        <v>0</v>
      </c>
      <c r="G24" s="33">
        <f>D24-F24</f>
        <v>0</v>
      </c>
      <c r="H24" s="23"/>
    </row>
    <row r="25" spans="1:9" s="6" customFormat="1" ht="83.25" customHeight="1" x14ac:dyDescent="0.25">
      <c r="A25" s="15">
        <v>19</v>
      </c>
      <c r="B25" s="18" t="s">
        <v>22</v>
      </c>
      <c r="C25" s="31">
        <v>7100000</v>
      </c>
      <c r="D25" s="32">
        <v>2068714</v>
      </c>
      <c r="E25" s="33">
        <f t="shared" si="0"/>
        <v>5031286</v>
      </c>
      <c r="F25" s="32">
        <v>2068714</v>
      </c>
      <c r="G25" s="33">
        <f t="shared" si="2"/>
        <v>0</v>
      </c>
      <c r="H25" s="23">
        <f t="shared" si="1"/>
        <v>100</v>
      </c>
    </row>
    <row r="26" spans="1:9" s="6" customFormat="1" ht="68.25" customHeight="1" x14ac:dyDescent="0.25">
      <c r="A26" s="15">
        <v>20</v>
      </c>
      <c r="B26" s="18" t="s">
        <v>36</v>
      </c>
      <c r="C26" s="31">
        <v>13872800</v>
      </c>
      <c r="D26" s="31">
        <v>4357248.46</v>
      </c>
      <c r="E26" s="33">
        <f t="shared" si="0"/>
        <v>9515551.5399999991</v>
      </c>
      <c r="F26" s="31">
        <v>4357248.46</v>
      </c>
      <c r="G26" s="33">
        <f t="shared" si="2"/>
        <v>0</v>
      </c>
      <c r="H26" s="23">
        <f t="shared" si="1"/>
        <v>100</v>
      </c>
    </row>
    <row r="27" spans="1:9" ht="55.5" customHeight="1" x14ac:dyDescent="0.25">
      <c r="A27" s="15">
        <v>21</v>
      </c>
      <c r="B27" s="18" t="s">
        <v>7</v>
      </c>
      <c r="C27" s="31">
        <v>3656592</v>
      </c>
      <c r="D27" s="32">
        <v>0</v>
      </c>
      <c r="E27" s="33">
        <f t="shared" si="0"/>
        <v>3656592</v>
      </c>
      <c r="F27" s="41">
        <v>0</v>
      </c>
      <c r="G27" s="33">
        <f t="shared" si="2"/>
        <v>0</v>
      </c>
      <c r="H27" s="23"/>
    </row>
    <row r="28" spans="1:9" ht="59.45" customHeight="1" x14ac:dyDescent="0.25">
      <c r="A28" s="15">
        <v>22</v>
      </c>
      <c r="B28" s="19" t="s">
        <v>44</v>
      </c>
      <c r="C28" s="31">
        <v>1052502</v>
      </c>
      <c r="D28" s="32">
        <v>0</v>
      </c>
      <c r="E28" s="33">
        <f t="shared" si="0"/>
        <v>1052502</v>
      </c>
      <c r="F28" s="41">
        <v>0</v>
      </c>
      <c r="G28" s="33">
        <f t="shared" si="2"/>
        <v>0</v>
      </c>
      <c r="H28" s="23"/>
    </row>
    <row r="29" spans="1:9" ht="45" customHeight="1" x14ac:dyDescent="0.25">
      <c r="A29" s="15">
        <v>23</v>
      </c>
      <c r="B29" s="19" t="s">
        <v>20</v>
      </c>
      <c r="C29" s="31">
        <v>77949700</v>
      </c>
      <c r="D29" s="32">
        <v>30300000</v>
      </c>
      <c r="E29" s="33">
        <f t="shared" si="0"/>
        <v>47649700</v>
      </c>
      <c r="F29" s="32">
        <v>30300000.002772741</v>
      </c>
      <c r="G29" s="35">
        <f t="shared" si="2"/>
        <v>-2.7727410197257996E-3</v>
      </c>
      <c r="H29" s="23">
        <f t="shared" si="1"/>
        <v>100.00000000915097</v>
      </c>
    </row>
    <row r="30" spans="1:9" ht="33" customHeight="1" x14ac:dyDescent="0.25">
      <c r="A30" s="15">
        <v>24</v>
      </c>
      <c r="B30" s="18" t="s">
        <v>27</v>
      </c>
      <c r="C30" s="31">
        <v>17152077.98</v>
      </c>
      <c r="D30" s="32">
        <v>17152077.98</v>
      </c>
      <c r="E30" s="33">
        <f t="shared" si="0"/>
        <v>0</v>
      </c>
      <c r="F30" s="32">
        <v>17152077.98</v>
      </c>
      <c r="G30" s="33">
        <f t="shared" si="2"/>
        <v>0</v>
      </c>
      <c r="H30" s="23"/>
      <c r="I30" s="7"/>
    </row>
    <row r="31" spans="1:9" ht="30.75" customHeight="1" x14ac:dyDescent="0.25">
      <c r="A31" s="15">
        <v>25</v>
      </c>
      <c r="B31" s="18" t="s">
        <v>45</v>
      </c>
      <c r="C31" s="31">
        <v>55703389</v>
      </c>
      <c r="D31" s="31">
        <v>0</v>
      </c>
      <c r="E31" s="33">
        <f t="shared" si="0"/>
        <v>55703389</v>
      </c>
      <c r="F31" s="32">
        <v>0</v>
      </c>
      <c r="G31" s="33">
        <f t="shared" si="2"/>
        <v>0</v>
      </c>
      <c r="H31" s="23"/>
    </row>
    <row r="32" spans="1:9" ht="56.25" customHeight="1" x14ac:dyDescent="0.25">
      <c r="A32" s="15">
        <v>26</v>
      </c>
      <c r="B32" s="18" t="s">
        <v>34</v>
      </c>
      <c r="C32" s="31">
        <v>11369700</v>
      </c>
      <c r="D32" s="31">
        <v>0</v>
      </c>
      <c r="E32" s="33">
        <f t="shared" si="0"/>
        <v>11369700</v>
      </c>
      <c r="F32" s="31">
        <v>0</v>
      </c>
      <c r="G32" s="33">
        <f t="shared" si="2"/>
        <v>0</v>
      </c>
      <c r="H32" s="23"/>
    </row>
    <row r="33" spans="1:9" s="7" customFormat="1" ht="47.25" customHeight="1" x14ac:dyDescent="0.25">
      <c r="A33" s="15">
        <v>27</v>
      </c>
      <c r="B33" s="18" t="s">
        <v>35</v>
      </c>
      <c r="C33" s="31">
        <v>3181400</v>
      </c>
      <c r="D33" s="32">
        <v>0</v>
      </c>
      <c r="E33" s="33">
        <f t="shared" si="0"/>
        <v>3181400</v>
      </c>
      <c r="F33" s="41">
        <v>0</v>
      </c>
      <c r="G33" s="33">
        <f t="shared" si="2"/>
        <v>0</v>
      </c>
      <c r="H33" s="23"/>
    </row>
    <row r="34" spans="1:9" ht="21" customHeight="1" x14ac:dyDescent="0.25">
      <c r="A34" s="15">
        <v>28</v>
      </c>
      <c r="B34" s="18" t="s">
        <v>21</v>
      </c>
      <c r="C34" s="31">
        <v>5000000</v>
      </c>
      <c r="D34" s="32">
        <v>1200000</v>
      </c>
      <c r="E34" s="33">
        <f t="shared" si="0"/>
        <v>3800000</v>
      </c>
      <c r="F34" s="32">
        <v>1200000</v>
      </c>
      <c r="G34" s="33">
        <f t="shared" si="2"/>
        <v>0</v>
      </c>
      <c r="H34" s="23">
        <f>F34*100/D34</f>
        <v>100</v>
      </c>
      <c r="I34" s="7"/>
    </row>
    <row r="35" spans="1:9" ht="44.25" customHeight="1" x14ac:dyDescent="0.25">
      <c r="A35" s="15">
        <v>29</v>
      </c>
      <c r="B35" s="18" t="s">
        <v>46</v>
      </c>
      <c r="C35" s="31">
        <v>15399548.699999999</v>
      </c>
      <c r="D35" s="32">
        <v>2096918.9</v>
      </c>
      <c r="E35" s="33">
        <f t="shared" si="0"/>
        <v>13302629.799999999</v>
      </c>
      <c r="F35" s="32">
        <v>2096918.9</v>
      </c>
      <c r="G35" s="33">
        <f t="shared" si="2"/>
        <v>0</v>
      </c>
      <c r="H35" s="23">
        <f>F35*100/D35</f>
        <v>100</v>
      </c>
    </row>
    <row r="36" spans="1:9" ht="32.25" customHeight="1" x14ac:dyDescent="0.25">
      <c r="A36" s="15">
        <v>30</v>
      </c>
      <c r="B36" s="18" t="s">
        <v>47</v>
      </c>
      <c r="C36" s="31">
        <v>315437.5</v>
      </c>
      <c r="D36" s="32">
        <v>0</v>
      </c>
      <c r="E36" s="33">
        <f t="shared" si="0"/>
        <v>315437.5</v>
      </c>
      <c r="F36" s="32">
        <v>0</v>
      </c>
      <c r="G36" s="33">
        <f t="shared" si="2"/>
        <v>0</v>
      </c>
      <c r="H36" s="23"/>
    </row>
    <row r="37" spans="1:9" ht="53.25" customHeight="1" x14ac:dyDescent="0.25">
      <c r="A37" s="15">
        <v>31</v>
      </c>
      <c r="B37" s="18" t="s">
        <v>19</v>
      </c>
      <c r="C37" s="31">
        <v>568881</v>
      </c>
      <c r="D37" s="31">
        <v>568881</v>
      </c>
      <c r="E37" s="33">
        <f t="shared" si="0"/>
        <v>0</v>
      </c>
      <c r="F37" s="31">
        <v>568881</v>
      </c>
      <c r="G37" s="35">
        <f>D37-F37</f>
        <v>0</v>
      </c>
      <c r="H37" s="23">
        <f t="shared" si="1"/>
        <v>100</v>
      </c>
    </row>
    <row r="38" spans="1:9" ht="40.5" customHeight="1" x14ac:dyDescent="0.25">
      <c r="A38" s="15">
        <v>32</v>
      </c>
      <c r="B38" s="18" t="s">
        <v>31</v>
      </c>
      <c r="C38" s="31">
        <v>132308800</v>
      </c>
      <c r="D38" s="32">
        <v>38590000</v>
      </c>
      <c r="E38" s="33">
        <f t="shared" si="0"/>
        <v>93718800</v>
      </c>
      <c r="F38" s="32">
        <v>38590000</v>
      </c>
      <c r="G38" s="33">
        <f t="shared" si="2"/>
        <v>0</v>
      </c>
      <c r="H38" s="23">
        <f t="shared" si="1"/>
        <v>100</v>
      </c>
    </row>
    <row r="39" spans="1:9" s="7" customFormat="1" ht="44.25" customHeight="1" x14ac:dyDescent="0.25">
      <c r="A39" s="15">
        <v>33</v>
      </c>
      <c r="B39" s="18" t="s">
        <v>32</v>
      </c>
      <c r="C39" s="31">
        <v>101894800</v>
      </c>
      <c r="D39" s="32">
        <v>50947400</v>
      </c>
      <c r="E39" s="33">
        <f t="shared" si="0"/>
        <v>50947400</v>
      </c>
      <c r="F39" s="32">
        <v>50947400</v>
      </c>
      <c r="G39" s="33">
        <f t="shared" si="2"/>
        <v>0</v>
      </c>
      <c r="H39" s="23">
        <f t="shared" si="1"/>
        <v>100</v>
      </c>
    </row>
    <row r="40" spans="1:9" ht="54.75" customHeight="1" x14ac:dyDescent="0.25">
      <c r="A40" s="15">
        <v>34</v>
      </c>
      <c r="B40" s="18" t="s">
        <v>38</v>
      </c>
      <c r="C40" s="31">
        <v>1092000</v>
      </c>
      <c r="D40" s="32">
        <v>0</v>
      </c>
      <c r="E40" s="33">
        <f t="shared" si="0"/>
        <v>1092000</v>
      </c>
      <c r="F40" s="32">
        <v>0</v>
      </c>
      <c r="G40" s="33">
        <f t="shared" si="2"/>
        <v>0</v>
      </c>
      <c r="H40" s="23"/>
    </row>
    <row r="41" spans="1:9" s="7" customFormat="1" ht="41.25" customHeight="1" x14ac:dyDescent="0.25">
      <c r="A41" s="15">
        <v>35</v>
      </c>
      <c r="B41" s="18" t="s">
        <v>48</v>
      </c>
      <c r="C41" s="31">
        <v>135000</v>
      </c>
      <c r="D41" s="32">
        <v>135000</v>
      </c>
      <c r="E41" s="33">
        <f t="shared" si="0"/>
        <v>0</v>
      </c>
      <c r="F41" s="32">
        <v>135000</v>
      </c>
      <c r="G41" s="33">
        <f t="shared" si="2"/>
        <v>0</v>
      </c>
      <c r="H41" s="23">
        <f t="shared" si="1"/>
        <v>100</v>
      </c>
    </row>
    <row r="42" spans="1:9" s="7" customFormat="1" ht="43.5" customHeight="1" x14ac:dyDescent="0.25">
      <c r="A42" s="15">
        <v>36</v>
      </c>
      <c r="B42" s="18" t="s">
        <v>49</v>
      </c>
      <c r="C42" s="31">
        <v>82457.100000000006</v>
      </c>
      <c r="D42" s="32">
        <v>82457.100000000006</v>
      </c>
      <c r="E42" s="33">
        <f t="shared" si="0"/>
        <v>0</v>
      </c>
      <c r="F42" s="32">
        <v>82457.100000000006</v>
      </c>
      <c r="G42" s="33">
        <f t="shared" si="2"/>
        <v>0</v>
      </c>
      <c r="H42" s="23">
        <f t="shared" si="1"/>
        <v>100</v>
      </c>
    </row>
    <row r="43" spans="1:9" ht="41.25" customHeight="1" x14ac:dyDescent="0.25">
      <c r="A43" s="15">
        <v>37</v>
      </c>
      <c r="B43" s="18" t="s">
        <v>50</v>
      </c>
      <c r="C43" s="31">
        <v>135000</v>
      </c>
      <c r="D43" s="32">
        <v>135000</v>
      </c>
      <c r="E43" s="33">
        <f t="shared" si="0"/>
        <v>0</v>
      </c>
      <c r="F43" s="32">
        <v>135000</v>
      </c>
      <c r="G43" s="33">
        <f t="shared" si="2"/>
        <v>0</v>
      </c>
      <c r="H43" s="23">
        <f t="shared" si="1"/>
        <v>100</v>
      </c>
    </row>
    <row r="44" spans="1:9" ht="51.75" customHeight="1" x14ac:dyDescent="0.25">
      <c r="A44" s="15">
        <v>38</v>
      </c>
      <c r="B44" s="18" t="s">
        <v>51</v>
      </c>
      <c r="C44" s="31">
        <v>796410</v>
      </c>
      <c r="D44" s="32">
        <v>0</v>
      </c>
      <c r="E44" s="33">
        <f t="shared" si="0"/>
        <v>796410</v>
      </c>
      <c r="F44" s="32">
        <v>0</v>
      </c>
      <c r="G44" s="33">
        <f t="shared" si="2"/>
        <v>0</v>
      </c>
      <c r="H44" s="23"/>
    </row>
    <row r="45" spans="1:9" s="6" customFormat="1" ht="66" customHeight="1" x14ac:dyDescent="0.25">
      <c r="A45" s="15">
        <v>39</v>
      </c>
      <c r="B45" s="18" t="s">
        <v>52</v>
      </c>
      <c r="C45" s="31">
        <v>736024</v>
      </c>
      <c r="D45" s="32">
        <v>0</v>
      </c>
      <c r="E45" s="33">
        <f t="shared" si="0"/>
        <v>736024</v>
      </c>
      <c r="F45" s="32">
        <v>0</v>
      </c>
      <c r="G45" s="33">
        <f t="shared" si="2"/>
        <v>0</v>
      </c>
      <c r="H45" s="23"/>
    </row>
    <row r="46" spans="1:9" s="6" customFormat="1" ht="57" customHeight="1" x14ac:dyDescent="0.25">
      <c r="A46" s="15">
        <v>40</v>
      </c>
      <c r="B46" s="19" t="s">
        <v>53</v>
      </c>
      <c r="C46" s="31">
        <v>727716</v>
      </c>
      <c r="D46" s="32">
        <v>0</v>
      </c>
      <c r="E46" s="33">
        <f t="shared" si="0"/>
        <v>727716</v>
      </c>
      <c r="F46" s="32">
        <v>0</v>
      </c>
      <c r="G46" s="33">
        <f t="shared" si="2"/>
        <v>0</v>
      </c>
      <c r="H46" s="23"/>
    </row>
    <row r="47" spans="1:9" s="6" customFormat="1" ht="57" customHeight="1" x14ac:dyDescent="0.25">
      <c r="A47" s="15">
        <v>41</v>
      </c>
      <c r="B47" s="19" t="s">
        <v>59</v>
      </c>
      <c r="C47" s="31">
        <v>1500000</v>
      </c>
      <c r="D47" s="32">
        <v>1500000</v>
      </c>
      <c r="E47" s="33">
        <f t="shared" si="0"/>
        <v>0</v>
      </c>
      <c r="F47" s="32">
        <v>1500000</v>
      </c>
      <c r="G47" s="33">
        <f t="shared" si="2"/>
        <v>0</v>
      </c>
      <c r="H47" s="23">
        <f t="shared" si="1"/>
        <v>100</v>
      </c>
    </row>
    <row r="48" spans="1:9" s="6" customFormat="1" ht="63" customHeight="1" x14ac:dyDescent="0.25">
      <c r="A48" s="15">
        <v>42</v>
      </c>
      <c r="B48" s="19" t="s">
        <v>60</v>
      </c>
      <c r="C48" s="31">
        <v>1500000</v>
      </c>
      <c r="D48" s="32">
        <v>1500000</v>
      </c>
      <c r="E48" s="33">
        <f t="shared" ref="E48:E49" si="3">C48-D48</f>
        <v>0</v>
      </c>
      <c r="F48" s="32">
        <v>1500000</v>
      </c>
      <c r="G48" s="33">
        <f t="shared" ref="G48:G49" si="4">D48-F48</f>
        <v>0</v>
      </c>
      <c r="H48" s="23">
        <f t="shared" si="1"/>
        <v>100</v>
      </c>
    </row>
    <row r="49" spans="1:9" s="6" customFormat="1" ht="63" customHeight="1" x14ac:dyDescent="0.25">
      <c r="A49" s="15">
        <v>43</v>
      </c>
      <c r="B49" s="19" t="s">
        <v>61</v>
      </c>
      <c r="C49" s="31">
        <v>1444785.75</v>
      </c>
      <c r="D49" s="32">
        <v>1444785.75</v>
      </c>
      <c r="E49" s="33">
        <f t="shared" si="3"/>
        <v>0</v>
      </c>
      <c r="F49" s="32">
        <v>1444785.75</v>
      </c>
      <c r="G49" s="33">
        <f t="shared" si="4"/>
        <v>0</v>
      </c>
      <c r="H49" s="23">
        <f t="shared" si="1"/>
        <v>100</v>
      </c>
    </row>
    <row r="50" spans="1:9" s="6" customFormat="1" ht="57.75" customHeight="1" x14ac:dyDescent="0.25">
      <c r="A50" s="15">
        <v>44</v>
      </c>
      <c r="B50" s="19" t="s">
        <v>62</v>
      </c>
      <c r="C50" s="31">
        <v>1500000</v>
      </c>
      <c r="D50" s="32">
        <v>1500000</v>
      </c>
      <c r="E50" s="33">
        <f t="shared" ref="E50" si="5">C50-D50</f>
        <v>0</v>
      </c>
      <c r="F50" s="32">
        <v>1500000</v>
      </c>
      <c r="G50" s="33">
        <f t="shared" ref="G50" si="6">D50-F50</f>
        <v>0</v>
      </c>
      <c r="H50" s="23"/>
    </row>
    <row r="51" spans="1:9" s="6" customFormat="1" ht="29.25" customHeight="1" x14ac:dyDescent="0.25">
      <c r="A51" s="15">
        <v>45</v>
      </c>
      <c r="B51" s="19" t="s">
        <v>54</v>
      </c>
      <c r="C51" s="31">
        <v>321721.33</v>
      </c>
      <c r="D51" s="32">
        <v>195256.47</v>
      </c>
      <c r="E51" s="33">
        <f t="shared" si="0"/>
        <v>126464.86000000002</v>
      </c>
      <c r="F51" s="32">
        <v>195256.47</v>
      </c>
      <c r="G51" s="33">
        <f t="shared" si="2"/>
        <v>0</v>
      </c>
      <c r="H51" s="23">
        <f t="shared" si="1"/>
        <v>100</v>
      </c>
      <c r="I51" s="11"/>
    </row>
    <row r="52" spans="1:9" s="6" customFormat="1" ht="63.75" x14ac:dyDescent="0.25">
      <c r="A52" s="15">
        <v>46</v>
      </c>
      <c r="B52" s="19" t="s">
        <v>17</v>
      </c>
      <c r="C52" s="31">
        <v>6435455</v>
      </c>
      <c r="D52" s="32">
        <v>3261453.82</v>
      </c>
      <c r="E52" s="33">
        <f t="shared" si="0"/>
        <v>3174001.18</v>
      </c>
      <c r="F52" s="31">
        <v>3261453.82</v>
      </c>
      <c r="G52" s="33">
        <f t="shared" si="2"/>
        <v>0</v>
      </c>
      <c r="H52" s="23">
        <f t="shared" si="1"/>
        <v>100</v>
      </c>
    </row>
    <row r="53" spans="1:9" s="6" customFormat="1" ht="38.25" x14ac:dyDescent="0.25">
      <c r="A53" s="15">
        <v>47</v>
      </c>
      <c r="B53" s="19" t="s">
        <v>55</v>
      </c>
      <c r="C53" s="31">
        <v>50381336</v>
      </c>
      <c r="D53" s="32">
        <v>18000000</v>
      </c>
      <c r="E53" s="33">
        <f t="shared" si="0"/>
        <v>32381336</v>
      </c>
      <c r="F53" s="32">
        <v>18000000</v>
      </c>
      <c r="G53" s="33">
        <f t="shared" si="2"/>
        <v>0</v>
      </c>
      <c r="H53" s="23"/>
    </row>
    <row r="54" spans="1:9" s="6" customFormat="1" ht="45" customHeight="1" x14ac:dyDescent="0.25">
      <c r="A54" s="15">
        <v>48</v>
      </c>
      <c r="B54" s="19" t="s">
        <v>56</v>
      </c>
      <c r="C54" s="31">
        <v>63169</v>
      </c>
      <c r="D54" s="32">
        <v>0</v>
      </c>
      <c r="E54" s="33">
        <f t="shared" si="0"/>
        <v>63169</v>
      </c>
      <c r="F54" s="31">
        <v>0</v>
      </c>
      <c r="G54" s="33">
        <f t="shared" si="2"/>
        <v>0</v>
      </c>
      <c r="H54" s="23"/>
    </row>
    <row r="55" spans="1:9" s="6" customFormat="1" ht="48" customHeight="1" x14ac:dyDescent="0.25">
      <c r="A55" s="15">
        <v>49</v>
      </c>
      <c r="B55" s="19" t="s">
        <v>37</v>
      </c>
      <c r="C55" s="31">
        <v>2148958500</v>
      </c>
      <c r="D55" s="32">
        <v>902000000</v>
      </c>
      <c r="E55" s="33">
        <f t="shared" si="0"/>
        <v>1246958500</v>
      </c>
      <c r="F55" s="32">
        <v>902000000</v>
      </c>
      <c r="G55" s="33">
        <f t="shared" si="2"/>
        <v>0</v>
      </c>
      <c r="H55" s="23">
        <f t="shared" si="1"/>
        <v>100</v>
      </c>
    </row>
    <row r="56" spans="1:9" s="6" customFormat="1" ht="54" customHeight="1" x14ac:dyDescent="0.25">
      <c r="A56" s="15">
        <v>50</v>
      </c>
      <c r="B56" s="19" t="s">
        <v>39</v>
      </c>
      <c r="C56" s="31">
        <v>3516300</v>
      </c>
      <c r="D56" s="32">
        <v>1494389</v>
      </c>
      <c r="E56" s="33">
        <f t="shared" si="0"/>
        <v>2021911</v>
      </c>
      <c r="F56" s="32">
        <v>1494389</v>
      </c>
      <c r="G56" s="33">
        <f t="shared" si="2"/>
        <v>0</v>
      </c>
      <c r="H56" s="23">
        <f t="shared" si="1"/>
        <v>100</v>
      </c>
    </row>
    <row r="57" spans="1:9" s="6" customFormat="1" ht="58.5" customHeight="1" x14ac:dyDescent="0.25">
      <c r="A57" s="15">
        <v>51</v>
      </c>
      <c r="B57" s="19" t="s">
        <v>28</v>
      </c>
      <c r="C57" s="31">
        <v>10334372</v>
      </c>
      <c r="D57" s="32">
        <v>4392089</v>
      </c>
      <c r="E57" s="33">
        <f t="shared" si="0"/>
        <v>5942283</v>
      </c>
      <c r="F57" s="31">
        <v>4392089</v>
      </c>
      <c r="G57" s="33">
        <f>D57-F57</f>
        <v>0</v>
      </c>
      <c r="H57" s="23">
        <f t="shared" si="1"/>
        <v>100</v>
      </c>
    </row>
    <row r="58" spans="1:9" s="6" customFormat="1" ht="77.25" customHeight="1" x14ac:dyDescent="0.25">
      <c r="A58" s="15">
        <v>52</v>
      </c>
      <c r="B58" s="19" t="s">
        <v>57</v>
      </c>
      <c r="C58" s="31">
        <v>144348700</v>
      </c>
      <c r="D58" s="32">
        <v>61315610</v>
      </c>
      <c r="E58" s="33">
        <f t="shared" si="0"/>
        <v>83033090</v>
      </c>
      <c r="F58" s="31">
        <v>61315610</v>
      </c>
      <c r="G58" s="33">
        <f t="shared" si="2"/>
        <v>0</v>
      </c>
      <c r="H58" s="23">
        <f t="shared" si="1"/>
        <v>100</v>
      </c>
    </row>
    <row r="59" spans="1:9" s="6" customFormat="1" ht="37.5" customHeight="1" x14ac:dyDescent="0.25">
      <c r="A59" s="15">
        <v>53</v>
      </c>
      <c r="B59" s="19" t="s">
        <v>63</v>
      </c>
      <c r="C59" s="31">
        <v>3255092.59</v>
      </c>
      <c r="D59" s="32">
        <v>0</v>
      </c>
      <c r="E59" s="33">
        <f t="shared" si="0"/>
        <v>3255092.59</v>
      </c>
      <c r="F59" s="31">
        <v>0</v>
      </c>
      <c r="G59" s="33">
        <f t="shared" si="2"/>
        <v>0</v>
      </c>
      <c r="H59" s="23"/>
    </row>
    <row r="60" spans="1:9" s="6" customFormat="1" ht="52.5" customHeight="1" x14ac:dyDescent="0.25">
      <c r="A60" s="15">
        <v>54</v>
      </c>
      <c r="B60" s="19" t="s">
        <v>64</v>
      </c>
      <c r="C60" s="31">
        <v>733142</v>
      </c>
      <c r="D60" s="32">
        <v>733142</v>
      </c>
      <c r="E60" s="33">
        <f t="shared" si="0"/>
        <v>0</v>
      </c>
      <c r="F60" s="31">
        <v>733142</v>
      </c>
      <c r="G60" s="33">
        <f t="shared" si="2"/>
        <v>0</v>
      </c>
      <c r="H60" s="23">
        <f t="shared" si="1"/>
        <v>100</v>
      </c>
    </row>
    <row r="61" spans="1:9" s="6" customFormat="1" ht="114.75" customHeight="1" x14ac:dyDescent="0.25">
      <c r="A61" s="15">
        <v>55</v>
      </c>
      <c r="B61" s="19" t="s">
        <v>65</v>
      </c>
      <c r="C61" s="31">
        <v>5012040</v>
      </c>
      <c r="D61" s="31">
        <v>5012040</v>
      </c>
      <c r="E61" s="33">
        <f t="shared" si="0"/>
        <v>0</v>
      </c>
      <c r="F61" s="31">
        <v>4317916.07</v>
      </c>
      <c r="G61" s="33">
        <f t="shared" si="2"/>
        <v>694123.9299999997</v>
      </c>
      <c r="H61" s="23">
        <f t="shared" si="1"/>
        <v>86.150870104787671</v>
      </c>
    </row>
    <row r="62" spans="1:9" s="6" customFormat="1" ht="87.75" customHeight="1" x14ac:dyDescent="0.25">
      <c r="A62" s="15">
        <v>56</v>
      </c>
      <c r="B62" s="19" t="s">
        <v>66</v>
      </c>
      <c r="C62" s="31">
        <v>5000000</v>
      </c>
      <c r="D62" s="32">
        <v>0</v>
      </c>
      <c r="E62" s="33">
        <f t="shared" si="0"/>
        <v>5000000</v>
      </c>
      <c r="F62" s="31">
        <v>0</v>
      </c>
      <c r="G62" s="33">
        <f t="shared" si="2"/>
        <v>0</v>
      </c>
      <c r="H62" s="23"/>
    </row>
    <row r="63" spans="1:9" s="6" customFormat="1" ht="74.25" customHeight="1" x14ac:dyDescent="0.25">
      <c r="A63" s="15">
        <v>57</v>
      </c>
      <c r="B63" s="19" t="s">
        <v>67</v>
      </c>
      <c r="C63" s="31">
        <v>2500000</v>
      </c>
      <c r="D63" s="32">
        <v>0</v>
      </c>
      <c r="E63" s="33">
        <f t="shared" si="0"/>
        <v>2500000</v>
      </c>
      <c r="F63" s="31">
        <v>0</v>
      </c>
      <c r="G63" s="33">
        <f t="shared" si="2"/>
        <v>0</v>
      </c>
      <c r="H63" s="23"/>
    </row>
    <row r="64" spans="1:9" s="6" customFormat="1" ht="115.5" customHeight="1" x14ac:dyDescent="0.25">
      <c r="A64" s="15">
        <v>58</v>
      </c>
      <c r="B64" s="19" t="s">
        <v>68</v>
      </c>
      <c r="C64" s="31">
        <v>400000</v>
      </c>
      <c r="D64" s="32">
        <v>400000</v>
      </c>
      <c r="E64" s="33">
        <f t="shared" si="0"/>
        <v>0</v>
      </c>
      <c r="F64" s="31">
        <v>400000</v>
      </c>
      <c r="G64" s="33">
        <f t="shared" si="2"/>
        <v>0</v>
      </c>
      <c r="H64" s="23">
        <f t="shared" si="1"/>
        <v>100</v>
      </c>
    </row>
    <row r="65" spans="1:8" s="6" customFormat="1" ht="74.25" customHeight="1" x14ac:dyDescent="0.25">
      <c r="A65" s="15">
        <v>59</v>
      </c>
      <c r="B65" s="19" t="s">
        <v>69</v>
      </c>
      <c r="C65" s="31">
        <v>798750</v>
      </c>
      <c r="D65" s="32">
        <v>798750</v>
      </c>
      <c r="E65" s="33">
        <f t="shared" si="0"/>
        <v>0</v>
      </c>
      <c r="F65" s="31">
        <v>798750</v>
      </c>
      <c r="G65" s="33">
        <f t="shared" si="2"/>
        <v>0</v>
      </c>
      <c r="H65" s="23">
        <f t="shared" si="1"/>
        <v>100</v>
      </c>
    </row>
    <row r="66" spans="1:8" s="6" customFormat="1" ht="74.25" customHeight="1" x14ac:dyDescent="0.25">
      <c r="A66" s="15">
        <v>60</v>
      </c>
      <c r="B66" s="19" t="s">
        <v>71</v>
      </c>
      <c r="C66" s="31">
        <v>2100000</v>
      </c>
      <c r="D66" s="32"/>
      <c r="E66" s="33">
        <f t="shared" si="0"/>
        <v>2100000</v>
      </c>
      <c r="F66" s="31"/>
      <c r="G66" s="33">
        <f t="shared" si="2"/>
        <v>0</v>
      </c>
      <c r="H66" s="23"/>
    </row>
    <row r="67" spans="1:8" ht="21" customHeight="1" x14ac:dyDescent="0.25">
      <c r="A67" s="21"/>
      <c r="B67" s="22" t="s">
        <v>23</v>
      </c>
      <c r="C67" s="42">
        <f>SUM(C7:C66)</f>
        <v>3086952430.71</v>
      </c>
      <c r="D67" s="42">
        <f t="shared" ref="D67:G67" si="7">SUM(D7:D66)</f>
        <v>1231308863.3099999</v>
      </c>
      <c r="E67" s="42">
        <f t="shared" si="7"/>
        <v>1855643567.3999999</v>
      </c>
      <c r="F67" s="42">
        <f t="shared" si="7"/>
        <v>1228735280.2227726</v>
      </c>
      <c r="G67" s="42">
        <f t="shared" si="7"/>
        <v>2573583.0872272588</v>
      </c>
      <c r="H67" s="43">
        <f>F67*100/D67</f>
        <v>99.790988015768107</v>
      </c>
    </row>
    <row r="69" spans="1:8" x14ac:dyDescent="0.25">
      <c r="C69" s="28"/>
      <c r="D69" s="29"/>
    </row>
    <row r="71" spans="1:8" x14ac:dyDescent="0.25">
      <c r="C71" s="28"/>
      <c r="D71" s="29"/>
    </row>
  </sheetData>
  <autoFilter ref="A6:H67">
    <sortState ref="A41:H41">
      <sortCondition ref="B6:B73"/>
    </sortState>
  </autoFilter>
  <mergeCells count="1">
    <mergeCell ref="A3:H3"/>
  </mergeCells>
  <pageMargins left="0.70866141732283472" right="0.70866141732283472" top="0.59055118110236227" bottom="0.39370078740157483" header="0" footer="0"/>
  <pageSetup paperSize="9" scale="57" fitToHeight="0" orientation="portrait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01.2021&lt;/string&gt;&#10;  &lt;/DateInfo&gt;&#10;  &lt;Code&gt;MAKET_GENERATOR&lt;/Code&gt;&#10;  &lt;ObjectCode&gt;MAKET_GENERATOR&lt;/ObjectCode&gt;&#10;  &lt;DocName&gt;МБТ план_факт&lt;/DocName&gt;&#10;  &lt;VariantName&gt;МБТ план/факт&lt;/VariantName&gt;&#10;  &lt;VariantLink&gt;6834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E837B77E-E7BC-4398-B8BA-0F81D1DE34D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МБТ</vt:lpstr>
      <vt:lpstr>МБТ!Print_Titles</vt:lpstr>
      <vt:lpstr>МБТ!Заголовки_для_печати</vt:lpstr>
      <vt:lpstr>МБТ!Область_печати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belokurova</dc:creator>
  <cp:lastModifiedBy>Ежова</cp:lastModifiedBy>
  <cp:revision>3</cp:revision>
  <cp:lastPrinted>2025-01-28T07:34:26Z</cp:lastPrinted>
  <dcterms:created xsi:type="dcterms:W3CDTF">2021-02-09T13:44:56Z</dcterms:created>
  <dcterms:modified xsi:type="dcterms:W3CDTF">2025-05-13T13:17:32Z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МБТ план_факт(8).xlsx</vt:lpwstr>
  </property>
  <property fmtid="{D5CDD505-2E9C-101B-9397-08002B2CF9AE}" pid="3" name="Название отчета">
    <vt:lpwstr>МБТ план_факт(8).xlsx</vt:lpwstr>
  </property>
  <property fmtid="{D5CDD505-2E9C-101B-9397-08002B2CF9AE}" pid="4" name="Версия клиента">
    <vt:lpwstr>20.2.13.12302 (.NET 4.0)</vt:lpwstr>
  </property>
  <property fmtid="{D5CDD505-2E9C-101B-9397-08002B2CF9AE}" pid="5" name="Версия базы">
    <vt:lpwstr>20.2.2923.798017625</vt:lpwstr>
  </property>
  <property fmtid="{D5CDD505-2E9C-101B-9397-08002B2CF9AE}" pid="6" name="Тип сервера">
    <vt:lpwstr>MSSQL</vt:lpwstr>
  </property>
  <property fmtid="{D5CDD505-2E9C-101B-9397-08002B2CF9AE}" pid="7" name="Сервер">
    <vt:lpwstr>10.33.66.21</vt:lpwstr>
  </property>
  <property fmtid="{D5CDD505-2E9C-101B-9397-08002B2CF9AE}" pid="8" name="База">
    <vt:lpwstr>komi_2021</vt:lpwstr>
  </property>
  <property fmtid="{D5CDD505-2E9C-101B-9397-08002B2CF9AE}" pid="9" name="Пользователь">
    <vt:lpwstr>02-фу-белокурова-тг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