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<sst xmlns="http://schemas.openxmlformats.org/spreadsheetml/2006/main" count="103" uniqueCount="97">
  <si>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</si>
  <si>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</si>
  <si>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</si>
  <si>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</si>
  <si>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</si>
  <si>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</si>
  <si>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</si>
  <si>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</si>
  <si>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</si>
  <si>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</si>
  <si>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</si>
  <si>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</si>
  <si>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</si>
  <si>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</si>
  <si>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</si>
  <si>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</si>
  <si>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</si>
  <si>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</si>
  <si>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</si>
  <si>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</si>
  <si>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</si>
  <si>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</si>
  <si>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</si>
  <si>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</si>
  <si>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</si>
  <si>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</si>
  <si>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</si>
  <si>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</si>
  <si>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</si>
  <si>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</si>
  <si>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</si>
  <si>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</si>
  <si>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</si>
  <si>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</si>
  <si>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</si>
  <si>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</si>
  <si>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</si>
  <si>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</si>
  <si>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</si>
  <si>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</si>
  <si>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</si>
  <si>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</si>
  <si>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</si>
  <si>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</si>
  <si>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</si>
  <si>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</si>
  <si>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</si>
  <si>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</si>
  <si>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</si>
  <si>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</si>
  <si>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</si>
  <si>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</si>
  <si>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</si>
  <si>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</si>
  <si>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</si>
  <si>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</si>
  <si>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</si>
  <si>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</si>
  <si>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</si>
  <si>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</si>
  <si>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</si>
  <si>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</si>
  <si>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</si>
  <si>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</si>
  <si>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</si>
  <si>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</si>
  <si>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</si>
  <si>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</si>
  <si>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</si>
  <si>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</si>
  <si>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</si>
  <si>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</si>
  <si>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</si>
  <si>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</si>
  <si>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</si>
  <si>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</si>
  <si>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</si>
  <si>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</si>
  <si>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</si>
  <si>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</si>
  <si>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</si>
  <si>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</si>
  <si>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</si>
  <si>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</si>
  <si>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</si>
  <si>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</si>
  <si>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</si>
  <si>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</si>
  <si>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</si>
  <si>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</si>
  <si>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Отклонение 2023 года от 2022 года 
(+увеличение; - уменьшение)</t>
  </si>
  <si>
    <t>Спорт высших достижений</t>
  </si>
  <si>
    <t>1103</t>
  </si>
  <si>
    <t xml:space="preserve"> 2022 год 
(по состоянию на 01.01.2023)</t>
  </si>
  <si>
    <t xml:space="preserve"> 2023 год 
(по состоянию на 01.01.2024)</t>
  </si>
  <si>
    <t>Данные о расходах бюджета МОГО "Ухта" по разделам и подразделам классификации расходов бюджетов 
за 2023 год в сравнении с 2022 годом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</si>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</sst>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0.00"/>
    <numFmt numFmtId="187" formatCode="#0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21" borderId="3">
      <alignment horizontal="center" vertical="top" shrinkToFit="1"/>
      <protection/>
    </xf>
    <xf numFmtId="0" fontId="32" fillId="22" borderId="4">
      <alignment horizontal="left" vertical="top" wrapText="1"/>
      <protection/>
    </xf>
    <xf numFmtId="0" fontId="32" fillId="21" borderId="5">
      <alignment horizontal="left" vertical="top" wrapText="1"/>
      <protection/>
    </xf>
    <xf numFmtId="49" fontId="32" fillId="22" borderId="6">
      <alignment horizontal="center" vertical="top" shrinkToFit="1"/>
      <protection/>
    </xf>
    <xf numFmtId="49" fontId="32" fillId="21" borderId="5">
      <alignment horizontal="center" vertical="top" shrinkToFit="1"/>
      <protection/>
    </xf>
    <xf numFmtId="4" fontId="32" fillId="22" borderId="6">
      <alignment horizontal="right" vertical="top" shrinkToFit="1"/>
      <protection/>
    </xf>
    <xf numFmtId="4" fontId="32" fillId="21" borderId="5">
      <alignment horizontal="right" vertical="top" shrinkToFit="1"/>
      <protection/>
    </xf>
    <xf numFmtId="4" fontId="32" fillId="22" borderId="7">
      <alignment horizontal="right" vertical="top" shrinkToFit="1"/>
      <protection/>
    </xf>
    <xf numFmtId="4" fontId="32" fillId="21" borderId="8">
      <alignment horizontal="right" vertical="top" shrinkToFit="1"/>
      <protection/>
    </xf>
    <xf numFmtId="0" fontId="32" fillId="21" borderId="3">
      <alignment horizontal="left" vertical="top" wrapText="1"/>
      <protection/>
    </xf>
    <xf numFmtId="49" fontId="33" fillId="0" borderId="3">
      <alignment horizontal="center" vertical="top" shrinkToFit="1"/>
      <protection/>
    </xf>
    <xf numFmtId="49" fontId="32" fillId="21" borderId="5">
      <alignment horizontal="center" vertical="top" shrinkToFit="1"/>
      <protection/>
    </xf>
    <xf numFmtId="0" fontId="34" fillId="0" borderId="5">
      <alignment horizontal="left" vertical="top" wrapText="1"/>
      <protection/>
    </xf>
    <xf numFmtId="4" fontId="32" fillId="21" borderId="5">
      <alignment horizontal="right" vertical="top" shrinkToFit="1"/>
      <protection/>
    </xf>
    <xf numFmtId="49" fontId="34" fillId="0" borderId="5">
      <alignment horizontal="center" vertical="top" shrinkToFit="1"/>
      <protection/>
    </xf>
    <xf numFmtId="4" fontId="32" fillId="21" borderId="8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3" fillId="0" borderId="3">
      <alignment horizontal="left" vertical="top" wrapText="1"/>
      <protection/>
    </xf>
    <xf numFmtId="4" fontId="34" fillId="0" borderId="8">
      <alignment horizontal="right" vertical="top" shrinkToFit="1"/>
      <protection/>
    </xf>
    <xf numFmtId="49" fontId="34" fillId="0" borderId="5">
      <alignment horizontal="center" vertical="top" shrinkToFit="1"/>
      <protection/>
    </xf>
    <xf numFmtId="4" fontId="34" fillId="0" borderId="5">
      <alignment horizontal="right" vertical="top" shrinkToFit="1"/>
      <protection/>
    </xf>
    <xf numFmtId="4" fontId="34" fillId="0" borderId="8">
      <alignment horizontal="right" vertical="top" shrinkToFit="1"/>
      <protection/>
    </xf>
    <xf numFmtId="0" fontId="34" fillId="0" borderId="0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49" fontId="32" fillId="0" borderId="9">
      <alignment horizontal="center" vertical="center" wrapTex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0" applyNumberFormat="0" applyAlignment="0" applyProtection="0"/>
    <xf numFmtId="0" fontId="36" fillId="30" borderId="11" applyNumberFormat="0" applyAlignment="0" applyProtection="0"/>
    <xf numFmtId="0" fontId="37" fillId="30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31" borderId="16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19" xfId="0" applyNumberFormat="1" applyFont="1" applyBorder="1" applyAlignment="1" applyProtection="1">
      <alignment horizontal="left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0 2" xfId="38"/>
    <cellStyle name="ex61" xfId="39"/>
    <cellStyle name="ex61 2" xfId="40"/>
    <cellStyle name="ex62" xfId="41"/>
    <cellStyle name="ex62 2" xfId="42"/>
    <cellStyle name="ex63" xfId="43"/>
    <cellStyle name="ex63 2" xfId="44"/>
    <cellStyle name="ex64" xfId="45"/>
    <cellStyle name="ex64 2" xfId="46"/>
    <cellStyle name="ex65" xfId="47"/>
    <cellStyle name="ex65 2" xfId="48"/>
    <cellStyle name="ex66" xfId="49"/>
    <cellStyle name="ex66 2" xfId="50"/>
    <cellStyle name="ex67" xfId="51"/>
    <cellStyle name="ex67 2" xfId="52"/>
    <cellStyle name="ex68" xfId="53"/>
    <cellStyle name="ex68 2" xfId="54"/>
    <cellStyle name="ex69" xfId="55"/>
    <cellStyle name="ex69 2" xfId="56"/>
    <cellStyle name="ex70" xfId="57"/>
    <cellStyle name="ex71" xfId="58"/>
    <cellStyle name="st57" xfId="59"/>
    <cellStyle name="style0" xfId="60"/>
    <cellStyle name="td" xfId="61"/>
    <cellStyle name="tr" xfId="62"/>
    <cellStyle name="xl_bot_header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1">
      <selection activeCell="C12" sqref="C12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8.421875" style="0" customWidth="1"/>
    <col min="4" max="4" width="18.28125" style="0" customWidth="1"/>
    <col min="5" max="5" width="18.28125" style="14" customWidth="1"/>
    <col min="6" max="6" width="19.421875" style="14" customWidth="1"/>
    <col min="7" max="7" width="17.140625" style="0" customWidth="1"/>
    <col min="8" max="8" width="7.8515625" style="0" customWidth="1"/>
    <col min="9" max="9" width="20.140625" style="0" customWidth="1"/>
    <col min="10" max="10" width="8.140625" style="0" customWidth="1"/>
  </cols>
  <sheetData>
    <row r="1" spans="1:10" ht="15.75">
      <c r="A1" s="2"/>
      <c r="B1" s="1"/>
      <c r="C1" s="1"/>
      <c r="D1" s="1"/>
      <c r="E1" s="13"/>
      <c r="F1" s="13"/>
      <c r="G1" s="16" t="s">
        <v>86</v>
      </c>
      <c r="H1" s="16"/>
      <c r="I1" s="16"/>
      <c r="J1" s="16"/>
    </row>
    <row r="2" spans="1:10" ht="44.25" customHeight="1">
      <c r="A2" s="17" t="s">
        <v>95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"/>
      <c r="B3" s="1"/>
      <c r="C3" s="1"/>
      <c r="D3" s="1"/>
      <c r="E3" s="13"/>
      <c r="F3" s="13"/>
      <c r="G3" s="1"/>
      <c r="H3" s="1"/>
      <c r="J3" s="10" t="s">
        <v>80</v>
      </c>
    </row>
    <row r="4" spans="1:10" ht="35.25" customHeight="1">
      <c r="A4" s="15" t="s">
        <v>74</v>
      </c>
      <c r="B4" s="15" t="s">
        <v>75</v>
      </c>
      <c r="C4" s="15" t="s">
        <v>93</v>
      </c>
      <c r="D4" s="15"/>
      <c r="E4" s="15" t="s">
        <v>94</v>
      </c>
      <c r="F4" s="15"/>
      <c r="G4" s="15" t="s">
        <v>90</v>
      </c>
      <c r="H4" s="15"/>
      <c r="I4" s="15"/>
      <c r="J4" s="15"/>
    </row>
    <row r="5" spans="1:10" ht="15.75">
      <c r="A5" s="15"/>
      <c r="B5" s="15"/>
      <c r="C5" s="18" t="s">
        <v>76</v>
      </c>
      <c r="D5" s="18" t="s">
        <v>77</v>
      </c>
      <c r="E5" s="18" t="s">
        <v>76</v>
      </c>
      <c r="F5" s="18" t="s">
        <v>77</v>
      </c>
      <c r="G5" s="18" t="s">
        <v>76</v>
      </c>
      <c r="H5" s="18"/>
      <c r="I5" s="18" t="s">
        <v>77</v>
      </c>
      <c r="J5" s="18"/>
    </row>
    <row r="6" spans="1:10" ht="15.75">
      <c r="A6" s="15"/>
      <c r="B6" s="15"/>
      <c r="C6" s="18"/>
      <c r="D6" s="18"/>
      <c r="E6" s="18"/>
      <c r="F6" s="18"/>
      <c r="G6" s="12" t="s">
        <v>78</v>
      </c>
      <c r="H6" s="12" t="s">
        <v>79</v>
      </c>
      <c r="I6" s="12" t="s">
        <v>78</v>
      </c>
      <c r="J6" s="12" t="s">
        <v>79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19">
        <f>SUM(C9:C14)</f>
        <v>385313147.71</v>
      </c>
      <c r="D8" s="19">
        <f>SUM(D9:D14)</f>
        <v>374393566.32</v>
      </c>
      <c r="E8" s="19">
        <f>SUM(E9:E14)</f>
        <v>349078696.37</v>
      </c>
      <c r="F8" s="19">
        <f>SUM(F9:F14)</f>
        <v>340707432.5</v>
      </c>
      <c r="G8" s="19">
        <f>E8-C8</f>
        <v>-36234451.339999974</v>
      </c>
      <c r="H8" s="19">
        <f>E8/C8*100</f>
        <v>90.59610305141436</v>
      </c>
      <c r="I8" s="19">
        <f>F8-D8</f>
        <v>-33686133.81999999</v>
      </c>
      <c r="J8" s="19">
        <f>F8/D8*100</f>
        <v>91.00248058450664</v>
      </c>
    </row>
    <row r="9" spans="1:10" ht="49.5" customHeight="1" outlineLevel="1">
      <c r="A9" s="7" t="s">
        <v>2</v>
      </c>
      <c r="B9" s="3" t="s">
        <v>3</v>
      </c>
      <c r="C9" s="20">
        <v>6039632.42</v>
      </c>
      <c r="D9" s="20">
        <v>6015482.83</v>
      </c>
      <c r="E9" s="20">
        <v>6371824.95</v>
      </c>
      <c r="F9" s="20">
        <v>6366821.47</v>
      </c>
      <c r="G9" s="20">
        <f>E9-C9</f>
        <v>332192.53000000026</v>
      </c>
      <c r="H9" s="20">
        <f aca="true" t="shared" si="0" ref="H9:H50">E9/C9*100</f>
        <v>105.500211054235</v>
      </c>
      <c r="I9" s="20">
        <f aca="true" t="shared" si="1" ref="I9:I50">F9-D9</f>
        <v>351338.63999999966</v>
      </c>
      <c r="J9" s="20">
        <f aca="true" t="shared" si="2" ref="J9:J50">F9/D9*100</f>
        <v>105.84057256797124</v>
      </c>
    </row>
    <row r="10" spans="1:10" ht="66" customHeight="1" outlineLevel="1">
      <c r="A10" s="7" t="s">
        <v>4</v>
      </c>
      <c r="B10" s="3" t="s">
        <v>5</v>
      </c>
      <c r="C10" s="20">
        <v>2734011.23</v>
      </c>
      <c r="D10" s="20">
        <v>2698366.81</v>
      </c>
      <c r="E10" s="20">
        <v>2684713.5</v>
      </c>
      <c r="F10" s="20">
        <v>2668973.6</v>
      </c>
      <c r="G10" s="20">
        <f aca="true" t="shared" si="3" ref="G10:G49">E10-C10</f>
        <v>-49297.72999999998</v>
      </c>
      <c r="H10" s="20">
        <f t="shared" si="0"/>
        <v>98.19687170780202</v>
      </c>
      <c r="I10" s="20">
        <f t="shared" si="1"/>
        <v>-29393.209999999963</v>
      </c>
      <c r="J10" s="20">
        <f t="shared" si="2"/>
        <v>98.91070369339445</v>
      </c>
    </row>
    <row r="11" spans="1:10" ht="64.5" customHeight="1" outlineLevel="1">
      <c r="A11" s="7" t="s">
        <v>96</v>
      </c>
      <c r="B11" s="3" t="s">
        <v>6</v>
      </c>
      <c r="C11" s="20">
        <v>153911678.64</v>
      </c>
      <c r="D11" s="20">
        <v>147389215.56</v>
      </c>
      <c r="E11" s="20">
        <v>165596512.82</v>
      </c>
      <c r="F11" s="20">
        <v>158424602.89</v>
      </c>
      <c r="G11" s="20">
        <f t="shared" si="3"/>
        <v>11684834.180000007</v>
      </c>
      <c r="H11" s="20">
        <f>E11/C11*100</f>
        <v>107.59190873834264</v>
      </c>
      <c r="I11" s="20">
        <f t="shared" si="1"/>
        <v>11035387.329999983</v>
      </c>
      <c r="J11" s="20">
        <f t="shared" si="2"/>
        <v>107.48724205368177</v>
      </c>
    </row>
    <row r="12" spans="1:10" ht="58.5" customHeight="1" outlineLevel="1">
      <c r="A12" s="7" t="s">
        <v>7</v>
      </c>
      <c r="B12" s="3" t="s">
        <v>8</v>
      </c>
      <c r="C12" s="20">
        <v>41716375.97</v>
      </c>
      <c r="D12" s="20">
        <v>41141005.49</v>
      </c>
      <c r="E12" s="20">
        <v>42369565.77</v>
      </c>
      <c r="F12" s="20">
        <v>42212612.95</v>
      </c>
      <c r="G12" s="20">
        <f t="shared" si="3"/>
        <v>653189.8000000045</v>
      </c>
      <c r="H12" s="20">
        <f t="shared" si="0"/>
        <v>101.56578749906208</v>
      </c>
      <c r="I12" s="20">
        <f t="shared" si="1"/>
        <v>1071607.460000001</v>
      </c>
      <c r="J12" s="20">
        <f t="shared" si="2"/>
        <v>102.60471869181825</v>
      </c>
    </row>
    <row r="13" spans="1:10" ht="31.5" outlineLevel="1">
      <c r="A13" s="7" t="s">
        <v>68</v>
      </c>
      <c r="B13" s="3" t="s">
        <v>69</v>
      </c>
      <c r="C13" s="20">
        <v>2149999.28</v>
      </c>
      <c r="D13" s="20">
        <v>2149999.28</v>
      </c>
      <c r="E13" s="20">
        <v>0</v>
      </c>
      <c r="F13" s="20">
        <v>0</v>
      </c>
      <c r="G13" s="20">
        <f t="shared" si="3"/>
        <v>-2149999.28</v>
      </c>
      <c r="H13" s="20">
        <f t="shared" si="0"/>
        <v>0</v>
      </c>
      <c r="I13" s="20">
        <f t="shared" si="1"/>
        <v>-2149999.28</v>
      </c>
      <c r="J13" s="20">
        <f t="shared" si="2"/>
        <v>0</v>
      </c>
    </row>
    <row r="14" spans="1:10" ht="21" customHeight="1" outlineLevel="1">
      <c r="A14" s="7" t="s">
        <v>9</v>
      </c>
      <c r="B14" s="3" t="s">
        <v>10</v>
      </c>
      <c r="C14" s="20">
        <v>178761450.17</v>
      </c>
      <c r="D14" s="20">
        <v>174999496.35</v>
      </c>
      <c r="E14" s="20">
        <v>132056079.33</v>
      </c>
      <c r="F14" s="20">
        <v>131034421.59</v>
      </c>
      <c r="G14" s="20">
        <f t="shared" si="3"/>
        <v>-46705370.83999999</v>
      </c>
      <c r="H14" s="20">
        <f t="shared" si="0"/>
        <v>73.87279483603218</v>
      </c>
      <c r="I14" s="20">
        <f t="shared" si="1"/>
        <v>-43965074.75999999</v>
      </c>
      <c r="J14" s="20">
        <f t="shared" si="2"/>
        <v>74.87702783322896</v>
      </c>
    </row>
    <row r="15" spans="1:10" ht="49.5" customHeight="1">
      <c r="A15" s="5" t="s">
        <v>11</v>
      </c>
      <c r="B15" s="6" t="s">
        <v>12</v>
      </c>
      <c r="C15" s="19">
        <f>SUM(C16:C17)</f>
        <v>35301080</v>
      </c>
      <c r="D15" s="19">
        <f>SUM(D16:D17)</f>
        <v>34475567.279999994</v>
      </c>
      <c r="E15" s="19">
        <f>SUM(E16:E17)</f>
        <v>44615292.06</v>
      </c>
      <c r="F15" s="19">
        <f>SUM(F16:F17)</f>
        <v>43584911.07</v>
      </c>
      <c r="G15" s="19">
        <f t="shared" si="3"/>
        <v>9314212.060000002</v>
      </c>
      <c r="H15" s="19">
        <f t="shared" si="0"/>
        <v>126.38506260998248</v>
      </c>
      <c r="I15" s="19">
        <f t="shared" si="1"/>
        <v>9109343.790000007</v>
      </c>
      <c r="J15" s="19">
        <f t="shared" si="2"/>
        <v>126.42260739617919</v>
      </c>
    </row>
    <row r="16" spans="1:10" ht="48" customHeight="1" outlineLevel="1">
      <c r="A16" s="11" t="s">
        <v>89</v>
      </c>
      <c r="B16" s="3" t="s">
        <v>13</v>
      </c>
      <c r="C16" s="20">
        <v>34336278.95</v>
      </c>
      <c r="D16" s="20">
        <v>33996244.66</v>
      </c>
      <c r="E16" s="20">
        <v>40159890</v>
      </c>
      <c r="F16" s="20">
        <v>39392333.82</v>
      </c>
      <c r="G16" s="20">
        <f t="shared" si="3"/>
        <v>5823611.049999997</v>
      </c>
      <c r="H16" s="20">
        <f t="shared" si="0"/>
        <v>116.9605188100908</v>
      </c>
      <c r="I16" s="20">
        <f t="shared" si="1"/>
        <v>5396089.160000004</v>
      </c>
      <c r="J16" s="20">
        <f t="shared" si="2"/>
        <v>115.87260361833154</v>
      </c>
    </row>
    <row r="17" spans="1:10" ht="45.75" customHeight="1" outlineLevel="1">
      <c r="A17" s="7" t="s">
        <v>14</v>
      </c>
      <c r="B17" s="3" t="s">
        <v>15</v>
      </c>
      <c r="C17" s="20">
        <v>964801.05</v>
      </c>
      <c r="D17" s="20">
        <v>479322.62</v>
      </c>
      <c r="E17" s="20">
        <v>4455402.06</v>
      </c>
      <c r="F17" s="20">
        <v>4192577.25</v>
      </c>
      <c r="G17" s="20">
        <f t="shared" si="3"/>
        <v>3490601.01</v>
      </c>
      <c r="H17" s="20">
        <f t="shared" si="0"/>
        <v>461.7949016535585</v>
      </c>
      <c r="I17" s="20">
        <f t="shared" si="1"/>
        <v>3713254.63</v>
      </c>
      <c r="J17" s="20">
        <f t="shared" si="2"/>
        <v>874.687960689191</v>
      </c>
    </row>
    <row r="18" spans="1:10" ht="21.75" customHeight="1">
      <c r="A18" s="5" t="s">
        <v>16</v>
      </c>
      <c r="B18" s="6" t="s">
        <v>17</v>
      </c>
      <c r="C18" s="19">
        <f>SUM(C19:C22)</f>
        <v>136371613.27</v>
      </c>
      <c r="D18" s="19">
        <f>SUM(D19:D22)</f>
        <v>132138857.84</v>
      </c>
      <c r="E18" s="19">
        <f>SUM(E19:E22)</f>
        <v>107070269.91</v>
      </c>
      <c r="F18" s="19">
        <f>SUM(F19:F22)</f>
        <v>104638741.42999999</v>
      </c>
      <c r="G18" s="19">
        <f t="shared" si="3"/>
        <v>-29301343.360000014</v>
      </c>
      <c r="H18" s="19">
        <f t="shared" si="0"/>
        <v>78.51360509904158</v>
      </c>
      <c r="I18" s="19">
        <f t="shared" si="1"/>
        <v>-27500116.41000001</v>
      </c>
      <c r="J18" s="19">
        <f t="shared" si="2"/>
        <v>79.18847123432953</v>
      </c>
    </row>
    <row r="19" spans="1:10" ht="15.75" outlineLevel="1">
      <c r="A19" s="7" t="s">
        <v>18</v>
      </c>
      <c r="B19" s="3" t="s">
        <v>19</v>
      </c>
      <c r="C19" s="20">
        <v>5177581.4</v>
      </c>
      <c r="D19" s="20">
        <v>5177581.4</v>
      </c>
      <c r="E19" s="20">
        <v>15068547.82</v>
      </c>
      <c r="F19" s="20">
        <v>14613995.47</v>
      </c>
      <c r="G19" s="20">
        <f t="shared" si="3"/>
        <v>9890966.42</v>
      </c>
      <c r="H19" s="20">
        <f t="shared" si="0"/>
        <v>291.034493827562</v>
      </c>
      <c r="I19" s="20">
        <f t="shared" si="1"/>
        <v>9436414.07</v>
      </c>
      <c r="J19" s="20">
        <v>0</v>
      </c>
    </row>
    <row r="20" spans="1:10" ht="23.25" customHeight="1" outlineLevel="1">
      <c r="A20" s="7" t="s">
        <v>20</v>
      </c>
      <c r="B20" s="3" t="s">
        <v>21</v>
      </c>
      <c r="C20" s="20">
        <v>105763963.62</v>
      </c>
      <c r="D20" s="20">
        <v>101723775.25</v>
      </c>
      <c r="E20" s="20">
        <v>65347386.21</v>
      </c>
      <c r="F20" s="20">
        <v>63643779.94</v>
      </c>
      <c r="G20" s="20">
        <f t="shared" si="3"/>
        <v>-40416577.410000004</v>
      </c>
      <c r="H20" s="20">
        <f t="shared" si="0"/>
        <v>61.78606017904834</v>
      </c>
      <c r="I20" s="20">
        <f t="shared" si="1"/>
        <v>-38079995.31</v>
      </c>
      <c r="J20" s="20">
        <f t="shared" si="2"/>
        <v>62.56529487190852</v>
      </c>
    </row>
    <row r="21" spans="1:10" ht="15.75" outlineLevel="1">
      <c r="A21" s="7" t="s">
        <v>85</v>
      </c>
      <c r="B21" s="3" t="s">
        <v>84</v>
      </c>
      <c r="C21" s="20">
        <v>702780.13</v>
      </c>
      <c r="D21" s="20">
        <v>702780.13</v>
      </c>
      <c r="E21" s="20">
        <v>194600</v>
      </c>
      <c r="F21" s="20">
        <v>194600</v>
      </c>
      <c r="G21" s="20">
        <f t="shared" si="3"/>
        <v>-508180.13</v>
      </c>
      <c r="H21" s="20">
        <f t="shared" si="0"/>
        <v>27.6900258975734</v>
      </c>
      <c r="I21" s="20">
        <f t="shared" si="1"/>
        <v>-508180.13</v>
      </c>
      <c r="J21" s="20">
        <f t="shared" si="2"/>
        <v>27.6900258975734</v>
      </c>
    </row>
    <row r="22" spans="1:10" ht="31.5" outlineLevel="1">
      <c r="A22" s="7" t="s">
        <v>22</v>
      </c>
      <c r="B22" s="3" t="s">
        <v>23</v>
      </c>
      <c r="C22" s="20">
        <v>24727288.12</v>
      </c>
      <c r="D22" s="20">
        <v>24534721.06</v>
      </c>
      <c r="E22" s="20">
        <v>26459735.88</v>
      </c>
      <c r="F22" s="20">
        <v>26186366.02</v>
      </c>
      <c r="G22" s="20">
        <f t="shared" si="3"/>
        <v>1732447.759999998</v>
      </c>
      <c r="H22" s="20">
        <f t="shared" si="0"/>
        <v>107.00621819745268</v>
      </c>
      <c r="I22" s="20">
        <f t="shared" si="1"/>
        <v>1651644.960000001</v>
      </c>
      <c r="J22" s="20">
        <f t="shared" si="2"/>
        <v>106.73186769053082</v>
      </c>
    </row>
    <row r="23" spans="1:10" ht="32.25" customHeight="1">
      <c r="A23" s="5" t="s">
        <v>24</v>
      </c>
      <c r="B23" s="6" t="s">
        <v>25</v>
      </c>
      <c r="C23" s="19">
        <f>SUM(C24:C27)</f>
        <v>1093822742.67</v>
      </c>
      <c r="D23" s="19">
        <f>SUM(D24:D27)</f>
        <v>926155268.94</v>
      </c>
      <c r="E23" s="19">
        <f>SUM(E24:E27)</f>
        <v>919080044.19</v>
      </c>
      <c r="F23" s="19">
        <f>SUM(F24:F27)</f>
        <v>842427368.3800001</v>
      </c>
      <c r="G23" s="19">
        <f t="shared" si="3"/>
        <v>-174742698.48000002</v>
      </c>
      <c r="H23" s="19">
        <f t="shared" si="0"/>
        <v>84.02458719650896</v>
      </c>
      <c r="I23" s="19">
        <f t="shared" si="1"/>
        <v>-83727900.55999994</v>
      </c>
      <c r="J23" s="19">
        <f t="shared" si="2"/>
        <v>90.95962595388268</v>
      </c>
    </row>
    <row r="24" spans="1:10" ht="15.75" outlineLevel="1">
      <c r="A24" s="7" t="s">
        <v>26</v>
      </c>
      <c r="B24" s="3" t="s">
        <v>27</v>
      </c>
      <c r="C24" s="20">
        <v>23407619.85</v>
      </c>
      <c r="D24" s="20">
        <v>23329619.74</v>
      </c>
      <c r="E24" s="20">
        <v>38712104.89</v>
      </c>
      <c r="F24" s="20">
        <v>38082464.21</v>
      </c>
      <c r="G24" s="20">
        <f t="shared" si="3"/>
        <v>15304485.04</v>
      </c>
      <c r="H24" s="20">
        <f t="shared" si="0"/>
        <v>165.38249141977585</v>
      </c>
      <c r="I24" s="20">
        <f t="shared" si="1"/>
        <v>14752844.470000003</v>
      </c>
      <c r="J24" s="20">
        <f t="shared" si="2"/>
        <v>163.23654064839036</v>
      </c>
    </row>
    <row r="25" spans="1:10" ht="15.75" outlineLevel="1">
      <c r="A25" s="7" t="s">
        <v>28</v>
      </c>
      <c r="B25" s="3" t="s">
        <v>29</v>
      </c>
      <c r="C25" s="20">
        <v>500278888.07</v>
      </c>
      <c r="D25" s="20">
        <v>430904733.72</v>
      </c>
      <c r="E25" s="20">
        <v>328799200.97</v>
      </c>
      <c r="F25" s="20">
        <v>283840434.19</v>
      </c>
      <c r="G25" s="20">
        <f t="shared" si="3"/>
        <v>-171479687.09999996</v>
      </c>
      <c r="H25" s="20">
        <f t="shared" si="0"/>
        <v>65.72318137158605</v>
      </c>
      <c r="I25" s="20">
        <f t="shared" si="1"/>
        <v>-147064299.53000003</v>
      </c>
      <c r="J25" s="20">
        <f t="shared" si="2"/>
        <v>65.87080901609177</v>
      </c>
    </row>
    <row r="26" spans="1:10" ht="15.75" outlineLevel="1">
      <c r="A26" s="7" t="s">
        <v>30</v>
      </c>
      <c r="B26" s="3" t="s">
        <v>31</v>
      </c>
      <c r="C26" s="20">
        <v>515940246.35</v>
      </c>
      <c r="D26" s="20">
        <v>417995755.42</v>
      </c>
      <c r="E26" s="20">
        <v>496127280.22</v>
      </c>
      <c r="F26" s="20">
        <v>465307508.04</v>
      </c>
      <c r="G26" s="20">
        <f t="shared" si="3"/>
        <v>-19812966.129999995</v>
      </c>
      <c r="H26" s="20">
        <f t="shared" si="0"/>
        <v>96.15983318413981</v>
      </c>
      <c r="I26" s="20">
        <f t="shared" si="1"/>
        <v>47311752.620000005</v>
      </c>
      <c r="J26" s="20">
        <f t="shared" si="2"/>
        <v>111.31871604113812</v>
      </c>
    </row>
    <row r="27" spans="1:10" ht="33" customHeight="1" outlineLevel="1">
      <c r="A27" s="7" t="s">
        <v>32</v>
      </c>
      <c r="B27" s="3" t="s">
        <v>33</v>
      </c>
      <c r="C27" s="20">
        <v>54195988.4</v>
      </c>
      <c r="D27" s="20">
        <v>53925160.06</v>
      </c>
      <c r="E27" s="20">
        <v>55441458.11</v>
      </c>
      <c r="F27" s="20">
        <v>55196961.94</v>
      </c>
      <c r="G27" s="20">
        <f t="shared" si="3"/>
        <v>1245469.710000001</v>
      </c>
      <c r="H27" s="20">
        <f t="shared" si="0"/>
        <v>102.29808468628279</v>
      </c>
      <c r="I27" s="20">
        <f t="shared" si="1"/>
        <v>1271801.8799999952</v>
      </c>
      <c r="J27" s="20">
        <f t="shared" si="2"/>
        <v>102.3584573111789</v>
      </c>
    </row>
    <row r="28" spans="1:10" ht="15.75">
      <c r="A28" s="5" t="s">
        <v>34</v>
      </c>
      <c r="B28" s="6" t="s">
        <v>35</v>
      </c>
      <c r="C28" s="19">
        <f>SUM(C29:C34)</f>
        <v>2974488938.71</v>
      </c>
      <c r="D28" s="19">
        <f>SUM(D29:D34)</f>
        <v>2973537036.77</v>
      </c>
      <c r="E28" s="19">
        <f>SUM(E29:E34)</f>
        <v>3207832382.1400003</v>
      </c>
      <c r="F28" s="19">
        <f>SUM(F29:F34)</f>
        <v>3207650801.03</v>
      </c>
      <c r="G28" s="19">
        <f t="shared" si="3"/>
        <v>233343443.4300003</v>
      </c>
      <c r="H28" s="19">
        <f t="shared" si="0"/>
        <v>107.84482471571062</v>
      </c>
      <c r="I28" s="19">
        <f t="shared" si="1"/>
        <v>234113764.26000023</v>
      </c>
      <c r="J28" s="19">
        <f t="shared" si="2"/>
        <v>107.87324191240968</v>
      </c>
    </row>
    <row r="29" spans="1:10" ht="15.75" outlineLevel="1">
      <c r="A29" s="7" t="s">
        <v>36</v>
      </c>
      <c r="B29" s="3" t="s">
        <v>37</v>
      </c>
      <c r="C29" s="20">
        <v>1351147186.46</v>
      </c>
      <c r="D29" s="20">
        <v>1351144456.46</v>
      </c>
      <c r="E29" s="20">
        <v>1426611703.1</v>
      </c>
      <c r="F29" s="20">
        <v>1426611703.1</v>
      </c>
      <c r="G29" s="20">
        <f t="shared" si="3"/>
        <v>75464516.63999987</v>
      </c>
      <c r="H29" s="20">
        <f t="shared" si="0"/>
        <v>105.58521805738401</v>
      </c>
      <c r="I29" s="20">
        <f t="shared" si="1"/>
        <v>75467246.63999987</v>
      </c>
      <c r="J29" s="20">
        <f t="shared" si="2"/>
        <v>105.58543139330372</v>
      </c>
    </row>
    <row r="30" spans="1:10" ht="15.75" outlineLevel="1">
      <c r="A30" s="7" t="s">
        <v>38</v>
      </c>
      <c r="B30" s="3" t="s">
        <v>39</v>
      </c>
      <c r="C30" s="20">
        <v>1373245664.92</v>
      </c>
      <c r="D30" s="20">
        <v>1372990418</v>
      </c>
      <c r="E30" s="20">
        <v>1459099241.27</v>
      </c>
      <c r="F30" s="20">
        <v>1459095688.67</v>
      </c>
      <c r="G30" s="20">
        <f t="shared" si="3"/>
        <v>85853576.3499999</v>
      </c>
      <c r="H30" s="20">
        <f t="shared" si="0"/>
        <v>106.25187310203535</v>
      </c>
      <c r="I30" s="20">
        <f t="shared" si="1"/>
        <v>86105270.67000008</v>
      </c>
      <c r="J30" s="20">
        <f t="shared" si="2"/>
        <v>106.27136719536816</v>
      </c>
    </row>
    <row r="31" spans="1:10" ht="20.25" customHeight="1" outlineLevel="1">
      <c r="A31" s="7" t="s">
        <v>70</v>
      </c>
      <c r="B31" s="3" t="s">
        <v>71</v>
      </c>
      <c r="C31" s="20">
        <v>154068208.5</v>
      </c>
      <c r="D31" s="20">
        <v>153992633.22</v>
      </c>
      <c r="E31" s="20">
        <v>190389654.57</v>
      </c>
      <c r="F31" s="20">
        <v>190337043.77</v>
      </c>
      <c r="G31" s="20">
        <f t="shared" si="3"/>
        <v>36321446.06999999</v>
      </c>
      <c r="H31" s="20">
        <f t="shared" si="0"/>
        <v>123.57491297109486</v>
      </c>
      <c r="I31" s="20">
        <f t="shared" si="1"/>
        <v>36344410.55000001</v>
      </c>
      <c r="J31" s="20">
        <f t="shared" si="2"/>
        <v>123.60139559278589</v>
      </c>
    </row>
    <row r="32" spans="1:10" ht="32.25" customHeight="1" outlineLevel="1">
      <c r="A32" s="7" t="s">
        <v>83</v>
      </c>
      <c r="B32" s="3" t="s">
        <v>82</v>
      </c>
      <c r="C32" s="20">
        <v>362850</v>
      </c>
      <c r="D32" s="20">
        <v>343850</v>
      </c>
      <c r="E32" s="20">
        <v>231700</v>
      </c>
      <c r="F32" s="20">
        <v>222650</v>
      </c>
      <c r="G32" s="20">
        <f t="shared" si="3"/>
        <v>-131150</v>
      </c>
      <c r="H32" s="20">
        <f t="shared" si="0"/>
        <v>63.855587708419456</v>
      </c>
      <c r="I32" s="20">
        <f t="shared" si="1"/>
        <v>-121200</v>
      </c>
      <c r="J32" s="20">
        <f t="shared" si="2"/>
        <v>64.75207212447287</v>
      </c>
    </row>
    <row r="33" spans="1:10" ht="15.75" outlineLevel="1">
      <c r="A33" s="7" t="s">
        <v>72</v>
      </c>
      <c r="B33" s="3" t="s">
        <v>73</v>
      </c>
      <c r="C33" s="20">
        <v>12191957.83</v>
      </c>
      <c r="D33" s="20">
        <v>12189257.83</v>
      </c>
      <c r="E33" s="20">
        <v>29250967.92</v>
      </c>
      <c r="F33" s="20">
        <v>29250967.92</v>
      </c>
      <c r="G33" s="20">
        <f t="shared" si="3"/>
        <v>17059010.090000004</v>
      </c>
      <c r="H33" s="20">
        <f t="shared" si="0"/>
        <v>239.92018614126061</v>
      </c>
      <c r="I33" s="20">
        <f t="shared" si="1"/>
        <v>17061710.090000004</v>
      </c>
      <c r="J33" s="20">
        <f t="shared" si="2"/>
        <v>239.97333002513085</v>
      </c>
    </row>
    <row r="34" spans="1:10" ht="22.5" customHeight="1" outlineLevel="1">
      <c r="A34" s="7" t="s">
        <v>40</v>
      </c>
      <c r="B34" s="3" t="s">
        <v>41</v>
      </c>
      <c r="C34" s="20">
        <v>83473071</v>
      </c>
      <c r="D34" s="20">
        <v>82876421.26</v>
      </c>
      <c r="E34" s="20">
        <v>102249115.28</v>
      </c>
      <c r="F34" s="20">
        <v>102132747.57</v>
      </c>
      <c r="G34" s="20">
        <f t="shared" si="3"/>
        <v>18776044.28</v>
      </c>
      <c r="H34" s="20">
        <f t="shared" si="0"/>
        <v>122.49353480717153</v>
      </c>
      <c r="I34" s="20">
        <f t="shared" si="1"/>
        <v>19256326.309999987</v>
      </c>
      <c r="J34" s="20">
        <f t="shared" si="2"/>
        <v>123.23498772900561</v>
      </c>
    </row>
    <row r="35" spans="1:10" ht="21.75" customHeight="1">
      <c r="A35" s="5" t="s">
        <v>42</v>
      </c>
      <c r="B35" s="6" t="s">
        <v>43</v>
      </c>
      <c r="C35" s="19">
        <f>SUM(C36:C37)</f>
        <v>268585755.57</v>
      </c>
      <c r="D35" s="19">
        <f>SUM(D36:D37)</f>
        <v>268543879.03</v>
      </c>
      <c r="E35" s="19">
        <f>SUM(E36:E37)</f>
        <v>283221191.35</v>
      </c>
      <c r="F35" s="19">
        <f>SUM(F36:F37)</f>
        <v>282951137.39</v>
      </c>
      <c r="G35" s="19">
        <f t="shared" si="3"/>
        <v>14635435.780000031</v>
      </c>
      <c r="H35" s="19">
        <f t="shared" si="0"/>
        <v>105.44907370420309</v>
      </c>
      <c r="I35" s="19">
        <f t="shared" si="1"/>
        <v>14407258.360000014</v>
      </c>
      <c r="J35" s="19">
        <f t="shared" si="2"/>
        <v>105.3649550352963</v>
      </c>
    </row>
    <row r="36" spans="1:10" ht="15.75" outlineLevel="1">
      <c r="A36" s="7" t="s">
        <v>44</v>
      </c>
      <c r="B36" s="3" t="s">
        <v>45</v>
      </c>
      <c r="C36" s="20">
        <v>181522332.79</v>
      </c>
      <c r="D36" s="20">
        <v>181480456.25</v>
      </c>
      <c r="E36" s="20">
        <v>187976191.62</v>
      </c>
      <c r="F36" s="20">
        <v>187948400.66</v>
      </c>
      <c r="G36" s="20">
        <f t="shared" si="3"/>
        <v>6453858.830000013</v>
      </c>
      <c r="H36" s="20">
        <f t="shared" si="0"/>
        <v>103.55540760787069</v>
      </c>
      <c r="I36" s="20">
        <f t="shared" si="1"/>
        <v>6467944.409999996</v>
      </c>
      <c r="J36" s="20">
        <f t="shared" si="2"/>
        <v>103.56398950258865</v>
      </c>
    </row>
    <row r="37" spans="1:10" ht="31.5" outlineLevel="1">
      <c r="A37" s="7" t="s">
        <v>46</v>
      </c>
      <c r="B37" s="3" t="s">
        <v>47</v>
      </c>
      <c r="C37" s="20">
        <v>87063422.78</v>
      </c>
      <c r="D37" s="20">
        <v>87063422.78</v>
      </c>
      <c r="E37" s="20">
        <v>95244999.73</v>
      </c>
      <c r="F37" s="20">
        <v>95002736.73</v>
      </c>
      <c r="G37" s="20">
        <f t="shared" si="3"/>
        <v>8181576.950000003</v>
      </c>
      <c r="H37" s="20">
        <f t="shared" si="0"/>
        <v>109.39726085737978</v>
      </c>
      <c r="I37" s="20">
        <f t="shared" si="1"/>
        <v>7939313.950000003</v>
      </c>
      <c r="J37" s="20">
        <f t="shared" si="2"/>
        <v>109.11900049009307</v>
      </c>
    </row>
    <row r="38" spans="1:10" ht="15.75">
      <c r="A38" s="5" t="s">
        <v>48</v>
      </c>
      <c r="B38" s="6" t="s">
        <v>49</v>
      </c>
      <c r="C38" s="19">
        <f>SUM(C39:C41)</f>
        <v>137022827.19</v>
      </c>
      <c r="D38" s="19">
        <f>SUM(D39:D41)</f>
        <v>134447684.34</v>
      </c>
      <c r="E38" s="19">
        <f>SUM(E39:E41)</f>
        <v>133618826.2</v>
      </c>
      <c r="F38" s="19">
        <f>SUM(F39:F41)</f>
        <v>132970847.87</v>
      </c>
      <c r="G38" s="19">
        <f t="shared" si="3"/>
        <v>-3404000.9899999946</v>
      </c>
      <c r="H38" s="19">
        <f t="shared" si="0"/>
        <v>97.5157416761808</v>
      </c>
      <c r="I38" s="19">
        <f t="shared" si="1"/>
        <v>-1476836.4699999988</v>
      </c>
      <c r="J38" s="19">
        <f t="shared" si="2"/>
        <v>98.901553063372</v>
      </c>
    </row>
    <row r="39" spans="1:10" ht="15.75" outlineLevel="1">
      <c r="A39" s="7" t="s">
        <v>50</v>
      </c>
      <c r="B39" s="3" t="s">
        <v>51</v>
      </c>
      <c r="C39" s="20">
        <v>22112583.5</v>
      </c>
      <c r="D39" s="20">
        <v>22112583.5</v>
      </c>
      <c r="E39" s="20">
        <v>23498960.73</v>
      </c>
      <c r="F39" s="20">
        <v>23498960.73</v>
      </c>
      <c r="G39" s="20">
        <f t="shared" si="3"/>
        <v>1386377.2300000004</v>
      </c>
      <c r="H39" s="20">
        <f t="shared" si="0"/>
        <v>106.26963027635374</v>
      </c>
      <c r="I39" s="20">
        <f t="shared" si="1"/>
        <v>1386377.2300000004</v>
      </c>
      <c r="J39" s="20">
        <f t="shared" si="2"/>
        <v>106.26963027635374</v>
      </c>
    </row>
    <row r="40" spans="1:10" ht="21" customHeight="1" outlineLevel="1">
      <c r="A40" s="7" t="s">
        <v>52</v>
      </c>
      <c r="B40" s="3" t="s">
        <v>53</v>
      </c>
      <c r="C40" s="20">
        <v>16228084</v>
      </c>
      <c r="D40" s="20">
        <v>13654565.44</v>
      </c>
      <c r="E40" s="20">
        <v>11585838</v>
      </c>
      <c r="F40" s="20">
        <v>10937860</v>
      </c>
      <c r="G40" s="20">
        <f t="shared" si="3"/>
        <v>-4642246</v>
      </c>
      <c r="H40" s="20">
        <f t="shared" si="0"/>
        <v>71.39375172078232</v>
      </c>
      <c r="I40" s="20">
        <f t="shared" si="1"/>
        <v>-2716705.4399999995</v>
      </c>
      <c r="J40" s="20">
        <f t="shared" si="2"/>
        <v>80.10405053212737</v>
      </c>
    </row>
    <row r="41" spans="1:10" ht="15.75" outlineLevel="1">
      <c r="A41" s="7" t="s">
        <v>54</v>
      </c>
      <c r="B41" s="3" t="s">
        <v>55</v>
      </c>
      <c r="C41" s="20">
        <v>98682159.69</v>
      </c>
      <c r="D41" s="20">
        <v>98680535.4</v>
      </c>
      <c r="E41" s="20">
        <v>98534027.47</v>
      </c>
      <c r="F41" s="20">
        <v>98534027.14</v>
      </c>
      <c r="G41" s="20">
        <f t="shared" si="3"/>
        <v>-148132.2199999988</v>
      </c>
      <c r="H41" s="20">
        <f t="shared" si="0"/>
        <v>99.84988956416709</v>
      </c>
      <c r="I41" s="20">
        <f t="shared" si="1"/>
        <v>-146508.26000000536</v>
      </c>
      <c r="J41" s="20">
        <f t="shared" si="2"/>
        <v>99.85153276742355</v>
      </c>
    </row>
    <row r="42" spans="1:10" ht="23.25" customHeight="1">
      <c r="A42" s="5" t="s">
        <v>56</v>
      </c>
      <c r="B42" s="6" t="s">
        <v>57</v>
      </c>
      <c r="C42" s="19">
        <f>SUM(C43:C45)</f>
        <v>412002541.5</v>
      </c>
      <c r="D42" s="19">
        <f>SUM(D43:D45)</f>
        <v>409701042.05</v>
      </c>
      <c r="E42" s="19">
        <f>SUM(E43:E45)</f>
        <v>374985263.24</v>
      </c>
      <c r="F42" s="19">
        <f>SUM(F43:F45)</f>
        <v>369112308.26</v>
      </c>
      <c r="G42" s="19">
        <f t="shared" si="3"/>
        <v>-37017278.25999999</v>
      </c>
      <c r="H42" s="19">
        <f t="shared" si="0"/>
        <v>91.01527914725254</v>
      </c>
      <c r="I42" s="19">
        <f t="shared" si="1"/>
        <v>-40588733.79000002</v>
      </c>
      <c r="J42" s="19">
        <f t="shared" si="2"/>
        <v>90.09308504881797</v>
      </c>
    </row>
    <row r="43" spans="1:10" ht="15.75" outlineLevel="1">
      <c r="A43" s="7" t="s">
        <v>58</v>
      </c>
      <c r="B43" s="3" t="s">
        <v>59</v>
      </c>
      <c r="C43" s="20">
        <v>361878404.67</v>
      </c>
      <c r="D43" s="20">
        <v>361653150.45</v>
      </c>
      <c r="E43" s="20">
        <v>286774765.22</v>
      </c>
      <c r="F43" s="20">
        <v>281089730.79</v>
      </c>
      <c r="G43" s="20">
        <f t="shared" si="3"/>
        <v>-75103639.44999999</v>
      </c>
      <c r="H43" s="20">
        <f t="shared" si="0"/>
        <v>79.2461670879511</v>
      </c>
      <c r="I43" s="20">
        <f t="shared" si="1"/>
        <v>-80563419.65999997</v>
      </c>
      <c r="J43" s="20">
        <f t="shared" si="2"/>
        <v>77.72356757856083</v>
      </c>
    </row>
    <row r="44" spans="1:10" ht="15.75" outlineLevel="1">
      <c r="A44" s="7" t="s">
        <v>91</v>
      </c>
      <c r="B44" s="3" t="s">
        <v>92</v>
      </c>
      <c r="C44" s="20">
        <v>0</v>
      </c>
      <c r="D44" s="20">
        <v>0</v>
      </c>
      <c r="E44" s="20">
        <v>63770541.41</v>
      </c>
      <c r="F44" s="20">
        <v>63747442.33</v>
      </c>
      <c r="G44" s="20">
        <f t="shared" si="3"/>
        <v>63770541.41</v>
      </c>
      <c r="H44" s="20"/>
      <c r="I44" s="20">
        <f t="shared" si="1"/>
        <v>63747442.33</v>
      </c>
      <c r="J44" s="20"/>
    </row>
    <row r="45" spans="1:10" ht="31.5" outlineLevel="1">
      <c r="A45" s="7" t="s">
        <v>60</v>
      </c>
      <c r="B45" s="3" t="s">
        <v>61</v>
      </c>
      <c r="C45" s="20">
        <v>50124136.83</v>
      </c>
      <c r="D45" s="20">
        <v>48047891.6</v>
      </c>
      <c r="E45" s="20">
        <v>24439956.61</v>
      </c>
      <c r="F45" s="20">
        <v>24275135.14</v>
      </c>
      <c r="G45" s="20">
        <f t="shared" si="3"/>
        <v>-25684180.22</v>
      </c>
      <c r="H45" s="20">
        <f t="shared" si="0"/>
        <v>48.758857819118276</v>
      </c>
      <c r="I45" s="20">
        <f t="shared" si="1"/>
        <v>-23772756.46</v>
      </c>
      <c r="J45" s="20">
        <f t="shared" si="2"/>
        <v>50.52278951611687</v>
      </c>
    </row>
    <row r="46" spans="1:10" ht="22.5" customHeight="1">
      <c r="A46" s="5" t="s">
        <v>62</v>
      </c>
      <c r="B46" s="6" t="s">
        <v>63</v>
      </c>
      <c r="C46" s="19">
        <f>C47</f>
        <v>7000000</v>
      </c>
      <c r="D46" s="19">
        <f>D47</f>
        <v>7000000</v>
      </c>
      <c r="E46" s="19">
        <f>E47</f>
        <v>7500000</v>
      </c>
      <c r="F46" s="19">
        <f>F47</f>
        <v>7500000</v>
      </c>
      <c r="G46" s="19">
        <f t="shared" si="3"/>
        <v>500000</v>
      </c>
      <c r="H46" s="19">
        <f t="shared" si="0"/>
        <v>107.14285714285714</v>
      </c>
      <c r="I46" s="19">
        <f t="shared" si="1"/>
        <v>500000</v>
      </c>
      <c r="J46" s="19">
        <v>100</v>
      </c>
    </row>
    <row r="47" spans="1:10" ht="19.5" customHeight="1" outlineLevel="1">
      <c r="A47" s="7" t="s">
        <v>64</v>
      </c>
      <c r="B47" s="3" t="s">
        <v>65</v>
      </c>
      <c r="C47" s="20">
        <v>7000000</v>
      </c>
      <c r="D47" s="20">
        <v>7000000</v>
      </c>
      <c r="E47" s="20">
        <v>7500000</v>
      </c>
      <c r="F47" s="20">
        <v>7500000</v>
      </c>
      <c r="G47" s="20">
        <f t="shared" si="3"/>
        <v>500000</v>
      </c>
      <c r="H47" s="20">
        <f t="shared" si="0"/>
        <v>107.14285714285714</v>
      </c>
      <c r="I47" s="20">
        <f t="shared" si="1"/>
        <v>500000</v>
      </c>
      <c r="J47" s="20">
        <v>100</v>
      </c>
    </row>
    <row r="48" spans="1:10" ht="36" customHeight="1">
      <c r="A48" s="5" t="s">
        <v>88</v>
      </c>
      <c r="B48" s="6" t="s">
        <v>66</v>
      </c>
      <c r="C48" s="19">
        <f>C49</f>
        <v>22077077.3</v>
      </c>
      <c r="D48" s="19">
        <f>D49</f>
        <v>21802556.76</v>
      </c>
      <c r="E48" s="19">
        <f>E49</f>
        <v>7207315.68</v>
      </c>
      <c r="F48" s="19">
        <f>F49</f>
        <v>7207315.68</v>
      </c>
      <c r="G48" s="19">
        <f t="shared" si="3"/>
        <v>-14869761.620000001</v>
      </c>
      <c r="H48" s="19">
        <f t="shared" si="0"/>
        <v>32.64614958792575</v>
      </c>
      <c r="I48" s="19">
        <f t="shared" si="1"/>
        <v>-14595241.080000002</v>
      </c>
      <c r="J48" s="19">
        <f t="shared" si="2"/>
        <v>33.05720406710685</v>
      </c>
    </row>
    <row r="49" spans="1:10" ht="31.5" customHeight="1" outlineLevel="1">
      <c r="A49" s="7" t="s">
        <v>87</v>
      </c>
      <c r="B49" s="3" t="s">
        <v>67</v>
      </c>
      <c r="C49" s="20">
        <v>22077077.3</v>
      </c>
      <c r="D49" s="20">
        <v>21802556.76</v>
      </c>
      <c r="E49" s="20">
        <v>7207315.68</v>
      </c>
      <c r="F49" s="20">
        <v>7207315.68</v>
      </c>
      <c r="G49" s="20">
        <f t="shared" si="3"/>
        <v>-14869761.620000001</v>
      </c>
      <c r="H49" s="20">
        <f t="shared" si="0"/>
        <v>32.64614958792575</v>
      </c>
      <c r="I49" s="20">
        <f t="shared" si="1"/>
        <v>-14595241.080000002</v>
      </c>
      <c r="J49" s="20">
        <f t="shared" si="2"/>
        <v>33.05720406710685</v>
      </c>
    </row>
    <row r="50" spans="1:10" ht="20.25" customHeight="1">
      <c r="A50" s="8" t="s">
        <v>81</v>
      </c>
      <c r="B50" s="9"/>
      <c r="C50" s="21">
        <f>C8+C15+C18+C23+C28+C35+C38+C42+C46+C48</f>
        <v>5471985723.92</v>
      </c>
      <c r="D50" s="21">
        <f>D8+D15+D18+D23+D28+D35+D38+D42+D46+D48</f>
        <v>5282195459.33</v>
      </c>
      <c r="E50" s="21">
        <f>E8+E15+E18+E23+E28+E35+E38+E42+E46+E48</f>
        <v>5434209281.14</v>
      </c>
      <c r="F50" s="21">
        <f>F8+F15+F18+F23+F28+F35+F38+F42+F46+F48</f>
        <v>5338750863.610001</v>
      </c>
      <c r="G50" s="21">
        <f>E50-C50</f>
        <v>-37776442.77999973</v>
      </c>
      <c r="H50" s="21">
        <f t="shared" si="0"/>
        <v>99.30963922996243</v>
      </c>
      <c r="I50" s="21">
        <f t="shared" si="1"/>
        <v>56555404.28000069</v>
      </c>
      <c r="J50" s="21">
        <f t="shared" si="2"/>
        <v>101.07067988520014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Гончар</cp:lastModifiedBy>
  <cp:lastPrinted>2024-01-30T13:41:44Z</cp:lastPrinted>
  <dcterms:created xsi:type="dcterms:W3CDTF">2017-04-12T06:24:55Z</dcterms:created>
  <dcterms:modified xsi:type="dcterms:W3CDTF">2024-01-30T13:43:05Z</dcterms:modified>
  <cp:category/>
  <cp:version/>
  <cp:contentType/>
  <cp:contentStatus/>
</cp:coreProperties>
</file>