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<sst xmlns="http://schemas.openxmlformats.org/spreadsheetml/2006/main" count="105" uniqueCount="99">
  <si>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</si>
  <si>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</si>
  <si>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</si>
  <si>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</si>
  <si>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</si>
  <si>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</si>
  <si>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</si>
  <si>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</si>
  <si>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</si>
  <si>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</si>
  <si>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</si>
  <si>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</si>
  <si>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</si>
  <si>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</si>
  <si>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</si>
  <si>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</si>
  <si>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</si>
  <si>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</si>
  <si>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</si>
  <si>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</si>
  <si>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</si>
  <si>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</si>
  <si>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</si>
  <si>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</si>
  <si>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</si>
  <si>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</si>
  <si>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</si>
  <si>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</si>
  <si>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</si>
  <si>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</si>
  <si>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</si>
  <si>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</si>
  <si>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</si>
  <si>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</si>
  <si>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</si>
  <si>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</si>
  <si>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</si>
  <si>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</si>
  <si>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</si>
  <si>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</si>
  <si>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</si>
  <si>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</si>
  <si>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</si>
  <si>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</si>
  <si>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</si>
  <si>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</si>
  <si>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</si>
  <si>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</si>
  <si>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</si>
  <si>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</si>
  <si>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</si>
  <si>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</si>
  <si>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</si>
  <si>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</si>
  <si>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</si>
  <si>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</si>
  <si>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</si>
  <si>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</si>
  <si>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</si>
  <si>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</si>
  <si>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</si>
  <si>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</si>
  <si>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</si>
  <si>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</si>
  <si>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</si>
  <si>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</si>
  <si>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</si>
  <si>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</si>
  <si>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</si>
  <si>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</si>
  <si>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</si>
  <si>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</si>
  <si>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</si>
  <si>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</si>
  <si>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</si>
  <si>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</si>
  <si>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</si>
  <si>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</si>
  <si>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</si>
  <si>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</si>
  <si>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</si>
  <si>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</si>
  <si>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</si>
  <si>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</si>
  <si>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</si>
  <si>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</si>
  <si>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</si>
  <si>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</si>
  <si>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</si>
  <si>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</si>
  <si>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</si>
  <si>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2023 год 
(по состоянию на 01.04.2023)</t>
  </si>
  <si>
    <t>Данные о расходах бюджета муниципального округа "Ухта" по разделам и подразделам классификации расходов бюджетов 
за I квартал 2024 года в сравнении с I кварталом 2023 года</t>
  </si>
  <si>
    <t>Отклонение 2024 года от 2023 года 
(+увеличение; - уменьшение)</t>
  </si>
  <si>
    <t xml:space="preserve"> 2024 год 
(по состоянию на 01.04.2024)</t>
  </si>
  <si>
    <t xml:space="preserve">Другие вопросы в облости социальной политики </t>
  </si>
  <si>
    <t>1006</t>
  </si>
  <si>
    <t>1103</t>
  </si>
  <si>
    <t>Спорт высших достижений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</si>
</sst>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>
      <alignment horizontal="left" vertical="top" wrapText="1"/>
      <protection/>
    </xf>
    <xf numFmtId="0" fontId="27" fillId="0" borderId="1">
      <alignment horizontal="left" vertical="top" wrapText="1"/>
      <protection/>
    </xf>
    <xf numFmtId="4" fontId="27" fillId="0" borderId="1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49" fontId="3" fillId="34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PageLayoutView="0" workbookViewId="0" topLeftCell="A1">
      <selection activeCell="F43" sqref="F43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21.28125" style="0" customWidth="1"/>
    <col min="4" max="5" width="18.28125" style="0" customWidth="1"/>
    <col min="6" max="6" width="19.8515625" style="0" customWidth="1"/>
    <col min="7" max="7" width="16.57421875" style="0" customWidth="1"/>
    <col min="8" max="8" width="10.7109375" style="0" customWidth="1"/>
    <col min="9" max="9" width="17.421875" style="0" customWidth="1"/>
    <col min="10" max="10" width="11.00390625" style="0" customWidth="1"/>
  </cols>
  <sheetData>
    <row r="1" spans="1:10" ht="15.75">
      <c r="A1" s="2"/>
      <c r="B1" s="1"/>
      <c r="C1" s="1"/>
      <c r="D1" s="1"/>
      <c r="E1" s="1"/>
      <c r="F1" s="1"/>
      <c r="G1" s="19" t="s">
        <v>87</v>
      </c>
      <c r="H1" s="19"/>
      <c r="I1" s="19"/>
      <c r="J1" s="19"/>
    </row>
    <row r="2" spans="1:10" ht="44.25" customHeight="1">
      <c r="A2" s="20" t="s">
        <v>92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1"/>
      <c r="B3" s="1"/>
      <c r="C3" s="1"/>
      <c r="D3" s="1"/>
      <c r="E3" s="1"/>
      <c r="F3" s="1"/>
      <c r="G3" s="1"/>
      <c r="H3" s="1"/>
      <c r="J3" s="10" t="s">
        <v>81</v>
      </c>
    </row>
    <row r="4" spans="1:10" ht="35.25" customHeight="1">
      <c r="A4" s="18" t="s">
        <v>75</v>
      </c>
      <c r="B4" s="18" t="s">
        <v>76</v>
      </c>
      <c r="C4" s="18" t="s">
        <v>91</v>
      </c>
      <c r="D4" s="18"/>
      <c r="E4" s="18" t="s">
        <v>94</v>
      </c>
      <c r="F4" s="18"/>
      <c r="G4" s="18" t="s">
        <v>93</v>
      </c>
      <c r="H4" s="18"/>
      <c r="I4" s="18"/>
      <c r="J4" s="18"/>
    </row>
    <row r="5" spans="1:10" ht="15.75">
      <c r="A5" s="18"/>
      <c r="B5" s="18"/>
      <c r="C5" s="21" t="s">
        <v>77</v>
      </c>
      <c r="D5" s="21" t="s">
        <v>78</v>
      </c>
      <c r="E5" s="21" t="s">
        <v>77</v>
      </c>
      <c r="F5" s="21" t="s">
        <v>78</v>
      </c>
      <c r="G5" s="21" t="s">
        <v>77</v>
      </c>
      <c r="H5" s="21"/>
      <c r="I5" s="21" t="s">
        <v>78</v>
      </c>
      <c r="J5" s="21"/>
    </row>
    <row r="6" spans="1:10" ht="15.75">
      <c r="A6" s="18"/>
      <c r="B6" s="18"/>
      <c r="C6" s="21"/>
      <c r="D6" s="21"/>
      <c r="E6" s="21"/>
      <c r="F6" s="21"/>
      <c r="G6" s="12" t="s">
        <v>79</v>
      </c>
      <c r="H6" s="12" t="s">
        <v>80</v>
      </c>
      <c r="I6" s="12" t="s">
        <v>79</v>
      </c>
      <c r="J6" s="12" t="s">
        <v>80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>
      <c r="A8" s="5" t="s">
        <v>0</v>
      </c>
      <c r="B8" s="6" t="s">
        <v>1</v>
      </c>
      <c r="C8" s="14">
        <f>SUM(C9:C14)</f>
        <v>453214659.93</v>
      </c>
      <c r="D8" s="14">
        <f>SUM(D9:D14)</f>
        <v>62988229.400000006</v>
      </c>
      <c r="E8" s="14">
        <f>SUM(E9:E14)</f>
        <v>466343525.5</v>
      </c>
      <c r="F8" s="14">
        <f>SUM(F9:F14)</f>
        <v>65233198.82</v>
      </c>
      <c r="G8" s="14">
        <f>E8-C8</f>
        <v>13128865.569999993</v>
      </c>
      <c r="H8" s="14">
        <f>E8/C8*100</f>
        <v>102.89683161882446</v>
      </c>
      <c r="I8" s="14">
        <f>F8-D8</f>
        <v>2244969.4199999943</v>
      </c>
      <c r="J8" s="14">
        <f>F8/D8*100</f>
        <v>103.56410942391085</v>
      </c>
    </row>
    <row r="9" spans="1:10" ht="49.5" customHeight="1" outlineLevel="1">
      <c r="A9" s="7" t="s">
        <v>2</v>
      </c>
      <c r="B9" s="3" t="s">
        <v>3</v>
      </c>
      <c r="C9" s="13">
        <v>6681844</v>
      </c>
      <c r="D9" s="13">
        <v>1350209.17</v>
      </c>
      <c r="E9" s="13">
        <v>7042321</v>
      </c>
      <c r="F9" s="13">
        <v>1309786.51</v>
      </c>
      <c r="G9" s="16">
        <f aca="true" t="shared" si="0" ref="G9:G50">E9-C9</f>
        <v>360477</v>
      </c>
      <c r="H9" s="13">
        <f aca="true" t="shared" si="1" ref="H9:H51">E9/C9*100</f>
        <v>105.39487303205522</v>
      </c>
      <c r="I9" s="13">
        <f aca="true" t="shared" si="2" ref="I9:I51">F9-D9</f>
        <v>-40422.659999999916</v>
      </c>
      <c r="J9" s="13">
        <f aca="true" t="shared" si="3" ref="J9:J51">F9/D9*100</f>
        <v>97.00619275160159</v>
      </c>
    </row>
    <row r="10" spans="1:10" ht="66" customHeight="1" outlineLevel="1">
      <c r="A10" s="7" t="s">
        <v>4</v>
      </c>
      <c r="B10" s="3" t="s">
        <v>5</v>
      </c>
      <c r="C10" s="13">
        <v>2817488</v>
      </c>
      <c r="D10" s="13">
        <v>659888.52</v>
      </c>
      <c r="E10" s="13">
        <v>2961967</v>
      </c>
      <c r="F10" s="13">
        <v>638717.23</v>
      </c>
      <c r="G10" s="13">
        <f t="shared" si="0"/>
        <v>144479</v>
      </c>
      <c r="H10" s="13">
        <f t="shared" si="1"/>
        <v>105.12793665847025</v>
      </c>
      <c r="I10" s="13">
        <f t="shared" si="2"/>
        <v>-21171.290000000037</v>
      </c>
      <c r="J10" s="13">
        <f t="shared" si="3"/>
        <v>96.79168687462543</v>
      </c>
    </row>
    <row r="11" spans="1:10" ht="64.5" customHeight="1" outlineLevel="1">
      <c r="A11" s="7" t="s">
        <v>6</v>
      </c>
      <c r="B11" s="3" t="s">
        <v>7</v>
      </c>
      <c r="C11" s="13">
        <v>165168190.78</v>
      </c>
      <c r="D11" s="13">
        <v>28175886.51</v>
      </c>
      <c r="E11" s="13">
        <v>176661530</v>
      </c>
      <c r="F11" s="13">
        <v>32616824.65</v>
      </c>
      <c r="G11" s="13">
        <f t="shared" si="0"/>
        <v>11493339.219999999</v>
      </c>
      <c r="H11" s="13">
        <f t="shared" si="1"/>
        <v>106.95856700114179</v>
      </c>
      <c r="I11" s="13">
        <f t="shared" si="2"/>
        <v>4440938.139999997</v>
      </c>
      <c r="J11" s="13">
        <f t="shared" si="3"/>
        <v>115.76148505007589</v>
      </c>
    </row>
    <row r="12" spans="1:10" ht="51" customHeight="1" outlineLevel="1">
      <c r="A12" s="7" t="s">
        <v>8</v>
      </c>
      <c r="B12" s="3" t="s">
        <v>9</v>
      </c>
      <c r="C12" s="13">
        <v>47100250</v>
      </c>
      <c r="D12" s="13">
        <v>9266499.4</v>
      </c>
      <c r="E12" s="13">
        <v>48558770</v>
      </c>
      <c r="F12" s="13">
        <v>10325357.26</v>
      </c>
      <c r="G12" s="13">
        <f t="shared" si="0"/>
        <v>1458520</v>
      </c>
      <c r="H12" s="13">
        <f t="shared" si="1"/>
        <v>103.09662899878451</v>
      </c>
      <c r="I12" s="13">
        <f t="shared" si="2"/>
        <v>1058857.8599999994</v>
      </c>
      <c r="J12" s="13">
        <f t="shared" si="3"/>
        <v>111.42672992565024</v>
      </c>
    </row>
    <row r="13" spans="1:10" ht="15.75" outlineLevel="1">
      <c r="A13" s="7" t="s">
        <v>10</v>
      </c>
      <c r="B13" s="3" t="s">
        <v>11</v>
      </c>
      <c r="C13" s="16">
        <v>5000000</v>
      </c>
      <c r="D13" s="13">
        <v>0</v>
      </c>
      <c r="E13" s="13">
        <v>112427648.96</v>
      </c>
      <c r="F13" s="13">
        <v>0</v>
      </c>
      <c r="G13" s="13">
        <f t="shared" si="0"/>
        <v>107427648.96</v>
      </c>
      <c r="H13" s="13">
        <f t="shared" si="1"/>
        <v>2248.5529791999998</v>
      </c>
      <c r="I13" s="13">
        <f t="shared" si="2"/>
        <v>0</v>
      </c>
      <c r="J13" s="13">
        <v>0</v>
      </c>
    </row>
    <row r="14" spans="1:10" ht="21" customHeight="1" outlineLevel="1">
      <c r="A14" s="7" t="s">
        <v>12</v>
      </c>
      <c r="B14" s="3" t="s">
        <v>13</v>
      </c>
      <c r="C14" s="13">
        <v>226446887.15</v>
      </c>
      <c r="D14" s="13">
        <v>23535745.8</v>
      </c>
      <c r="E14" s="13">
        <v>118691288.54</v>
      </c>
      <c r="F14" s="13">
        <v>20342513.17</v>
      </c>
      <c r="G14" s="13">
        <f t="shared" si="0"/>
        <v>-107755598.61</v>
      </c>
      <c r="H14" s="13">
        <f t="shared" si="1"/>
        <v>52.41462580202221</v>
      </c>
      <c r="I14" s="13">
        <f t="shared" si="2"/>
        <v>-3193232.629999999</v>
      </c>
      <c r="J14" s="13">
        <f t="shared" si="3"/>
        <v>86.43241366925369</v>
      </c>
    </row>
    <row r="15" spans="1:10" ht="48" customHeight="1">
      <c r="A15" s="5" t="s">
        <v>14</v>
      </c>
      <c r="B15" s="6" t="s">
        <v>15</v>
      </c>
      <c r="C15" s="14">
        <f>SUM(C16:C17)</f>
        <v>47439670</v>
      </c>
      <c r="D15" s="14">
        <f>SUM(D16:D17)</f>
        <v>7252942.07</v>
      </c>
      <c r="E15" s="14">
        <f>SUM(E16:E17)</f>
        <v>39540230</v>
      </c>
      <c r="F15" s="14">
        <f>SUM(F16:F17)</f>
        <v>7965007.600000001</v>
      </c>
      <c r="G15" s="14">
        <f t="shared" si="0"/>
        <v>-7899440</v>
      </c>
      <c r="H15" s="14">
        <f t="shared" si="1"/>
        <v>83.34845077969555</v>
      </c>
      <c r="I15" s="14">
        <f t="shared" si="2"/>
        <v>712065.5300000003</v>
      </c>
      <c r="J15" s="14">
        <f t="shared" si="3"/>
        <v>109.81760950422151</v>
      </c>
    </row>
    <row r="16" spans="1:10" ht="48" customHeight="1" outlineLevel="1">
      <c r="A16" s="11" t="s">
        <v>90</v>
      </c>
      <c r="B16" s="3" t="s">
        <v>16</v>
      </c>
      <c r="C16" s="13">
        <v>42139670</v>
      </c>
      <c r="D16" s="13">
        <v>7156555.5</v>
      </c>
      <c r="E16" s="13">
        <v>38235230</v>
      </c>
      <c r="F16" s="13">
        <v>7811258.74</v>
      </c>
      <c r="G16" s="13">
        <f t="shared" si="0"/>
        <v>-3904440</v>
      </c>
      <c r="H16" s="13">
        <f t="shared" si="1"/>
        <v>90.73452639757265</v>
      </c>
      <c r="I16" s="13">
        <f t="shared" si="2"/>
        <v>654703.2400000002</v>
      </c>
      <c r="J16" s="13">
        <f t="shared" si="3"/>
        <v>109.14830102274762</v>
      </c>
    </row>
    <row r="17" spans="1:10" ht="45.75" customHeight="1" outlineLevel="1">
      <c r="A17" s="7" t="s">
        <v>17</v>
      </c>
      <c r="B17" s="3" t="s">
        <v>18</v>
      </c>
      <c r="C17" s="13">
        <v>5300000</v>
      </c>
      <c r="D17" s="13">
        <v>96386.57</v>
      </c>
      <c r="E17" s="13">
        <v>1305000</v>
      </c>
      <c r="F17" s="13">
        <v>153748.86</v>
      </c>
      <c r="G17" s="13">
        <f t="shared" si="0"/>
        <v>-3995000</v>
      </c>
      <c r="H17" s="13">
        <f t="shared" si="1"/>
        <v>24.62264150943396</v>
      </c>
      <c r="I17" s="13">
        <f t="shared" si="2"/>
        <v>57362.28999999998</v>
      </c>
      <c r="J17" s="13">
        <f t="shared" si="3"/>
        <v>159.51274124600553</v>
      </c>
    </row>
    <row r="18" spans="1:10" ht="21.75" customHeight="1">
      <c r="A18" s="5" t="s">
        <v>19</v>
      </c>
      <c r="B18" s="6" t="s">
        <v>20</v>
      </c>
      <c r="C18" s="14">
        <f>SUM(C19:C22)</f>
        <v>106803070.20000002</v>
      </c>
      <c r="D18" s="14">
        <f>SUM(D19:D22)</f>
        <v>6259795.87</v>
      </c>
      <c r="E18" s="14">
        <f>SUM(E19:E22)</f>
        <v>229742453.96</v>
      </c>
      <c r="F18" s="14">
        <f>SUM(F19:F22)</f>
        <v>99440145.42000002</v>
      </c>
      <c r="G18" s="14">
        <f t="shared" si="0"/>
        <v>122939383.75999999</v>
      </c>
      <c r="H18" s="14">
        <f t="shared" si="1"/>
        <v>215.1084735015417</v>
      </c>
      <c r="I18" s="14">
        <f t="shared" si="2"/>
        <v>93180349.55000001</v>
      </c>
      <c r="J18" s="14">
        <f t="shared" si="3"/>
        <v>1588.5525260746244</v>
      </c>
    </row>
    <row r="19" spans="1:10" ht="15.75" outlineLevel="1">
      <c r="A19" s="7" t="s">
        <v>21</v>
      </c>
      <c r="B19" s="3" t="s">
        <v>22</v>
      </c>
      <c r="C19" s="13">
        <v>14569180</v>
      </c>
      <c r="D19" s="13">
        <v>1123444.04</v>
      </c>
      <c r="E19" s="13">
        <v>146591150.84</v>
      </c>
      <c r="F19" s="13">
        <v>93565860.4</v>
      </c>
      <c r="G19" s="13">
        <f t="shared" si="0"/>
        <v>132021970.84</v>
      </c>
      <c r="H19" s="13">
        <f t="shared" si="1"/>
        <v>1006.1729681423388</v>
      </c>
      <c r="I19" s="13">
        <f t="shared" si="2"/>
        <v>92442416.36</v>
      </c>
      <c r="J19" s="13">
        <v>0</v>
      </c>
    </row>
    <row r="20" spans="1:10" ht="23.25" customHeight="1" outlineLevel="1">
      <c r="A20" s="7" t="s">
        <v>23</v>
      </c>
      <c r="B20" s="3" t="s">
        <v>24</v>
      </c>
      <c r="C20" s="13">
        <v>64972383.02</v>
      </c>
      <c r="D20" s="13">
        <v>502593.42</v>
      </c>
      <c r="E20" s="13">
        <v>57082446.12</v>
      </c>
      <c r="F20" s="13">
        <v>1289343.87</v>
      </c>
      <c r="G20" s="13">
        <f t="shared" si="0"/>
        <v>-7889936.900000006</v>
      </c>
      <c r="H20" s="13">
        <f t="shared" si="1"/>
        <v>87.85647603910218</v>
      </c>
      <c r="I20" s="13">
        <f t="shared" si="2"/>
        <v>786750.4500000002</v>
      </c>
      <c r="J20" s="13">
        <f t="shared" si="3"/>
        <v>256.5381516534777</v>
      </c>
    </row>
    <row r="21" spans="1:10" ht="15.75" outlineLevel="1">
      <c r="A21" s="7" t="s">
        <v>86</v>
      </c>
      <c r="B21" s="3" t="s">
        <v>85</v>
      </c>
      <c r="C21" s="13">
        <v>185542.86</v>
      </c>
      <c r="D21" s="13">
        <v>49950</v>
      </c>
      <c r="E21" s="13">
        <v>252000</v>
      </c>
      <c r="F21" s="13">
        <v>32000</v>
      </c>
      <c r="G21" s="13">
        <f t="shared" si="0"/>
        <v>66457.14000000001</v>
      </c>
      <c r="H21" s="13">
        <f t="shared" si="1"/>
        <v>135.81767576504967</v>
      </c>
      <c r="I21" s="13">
        <f t="shared" si="2"/>
        <v>-17950</v>
      </c>
      <c r="J21" s="13">
        <f t="shared" si="3"/>
        <v>64.06406406406407</v>
      </c>
    </row>
    <row r="22" spans="1:10" ht="31.5" outlineLevel="1">
      <c r="A22" s="7" t="s">
        <v>25</v>
      </c>
      <c r="B22" s="3" t="s">
        <v>26</v>
      </c>
      <c r="C22" s="13">
        <v>27075964.32</v>
      </c>
      <c r="D22" s="13">
        <v>4583808.41</v>
      </c>
      <c r="E22" s="13">
        <v>25816857</v>
      </c>
      <c r="F22" s="13">
        <v>4552941.15</v>
      </c>
      <c r="G22" s="13">
        <f t="shared" si="0"/>
        <v>-1259107.3200000003</v>
      </c>
      <c r="H22" s="13">
        <f t="shared" si="1"/>
        <v>95.34972307867187</v>
      </c>
      <c r="I22" s="13">
        <f t="shared" si="2"/>
        <v>-30867.259999999776</v>
      </c>
      <c r="J22" s="13">
        <f t="shared" si="3"/>
        <v>99.32660230884302</v>
      </c>
    </row>
    <row r="23" spans="1:10" ht="32.25" customHeight="1">
      <c r="A23" s="5" t="s">
        <v>27</v>
      </c>
      <c r="B23" s="6" t="s">
        <v>28</v>
      </c>
      <c r="C23" s="14">
        <f>SUM(C24:C27)</f>
        <v>893650712.13</v>
      </c>
      <c r="D23" s="14">
        <f>SUM(D24:D27)</f>
        <v>94718251.91</v>
      </c>
      <c r="E23" s="14">
        <f>SUM(E24:E27)</f>
        <v>802379279.98</v>
      </c>
      <c r="F23" s="14">
        <f>SUM(F24:F27)</f>
        <v>346951159.66</v>
      </c>
      <c r="G23" s="14">
        <f t="shared" si="0"/>
        <v>-91271432.14999998</v>
      </c>
      <c r="H23" s="14">
        <f t="shared" si="1"/>
        <v>89.78667717586704</v>
      </c>
      <c r="I23" s="14">
        <f t="shared" si="2"/>
        <v>252232907.75000003</v>
      </c>
      <c r="J23" s="14">
        <f t="shared" si="3"/>
        <v>366.29810270323435</v>
      </c>
    </row>
    <row r="24" spans="1:10" ht="15.75" outlineLevel="1">
      <c r="A24" s="7" t="s">
        <v>29</v>
      </c>
      <c r="B24" s="3" t="s">
        <v>30</v>
      </c>
      <c r="C24" s="13">
        <v>25316367</v>
      </c>
      <c r="D24" s="13">
        <v>3391281.07</v>
      </c>
      <c r="E24" s="13">
        <v>27090761.97</v>
      </c>
      <c r="F24" s="13">
        <v>15534008.98</v>
      </c>
      <c r="G24" s="13">
        <f t="shared" si="0"/>
        <v>1774394.9699999988</v>
      </c>
      <c r="H24" s="13">
        <f t="shared" si="1"/>
        <v>107.0088846871275</v>
      </c>
      <c r="I24" s="13">
        <f t="shared" si="2"/>
        <v>12142727.91</v>
      </c>
      <c r="J24" s="13">
        <f t="shared" si="3"/>
        <v>458.05725504197153</v>
      </c>
    </row>
    <row r="25" spans="1:10" ht="15.75" outlineLevel="1">
      <c r="A25" s="7" t="s">
        <v>31</v>
      </c>
      <c r="B25" s="3" t="s">
        <v>32</v>
      </c>
      <c r="C25" s="13">
        <v>329511632.33</v>
      </c>
      <c r="D25" s="13">
        <v>803803.17</v>
      </c>
      <c r="E25" s="13">
        <v>304276895.09</v>
      </c>
      <c r="F25" s="13">
        <v>229554993.22</v>
      </c>
      <c r="G25" s="13">
        <f t="shared" si="0"/>
        <v>-25234737.24000001</v>
      </c>
      <c r="H25" s="13">
        <f t="shared" si="1"/>
        <v>92.34177650677658</v>
      </c>
      <c r="I25" s="13">
        <f t="shared" si="2"/>
        <v>228751190.05</v>
      </c>
      <c r="J25" s="13">
        <f t="shared" si="3"/>
        <v>28558.60760290358</v>
      </c>
    </row>
    <row r="26" spans="1:10" ht="15.75" outlineLevel="1">
      <c r="A26" s="7" t="s">
        <v>33</v>
      </c>
      <c r="B26" s="3" t="s">
        <v>34</v>
      </c>
      <c r="C26" s="13">
        <v>482237766.8</v>
      </c>
      <c r="D26" s="13">
        <v>80268471.99</v>
      </c>
      <c r="E26" s="13">
        <v>415622539.95</v>
      </c>
      <c r="F26" s="13">
        <v>90299070.53</v>
      </c>
      <c r="G26" s="13">
        <f t="shared" si="0"/>
        <v>-66615226.850000024</v>
      </c>
      <c r="H26" s="13">
        <f t="shared" si="1"/>
        <v>86.18622774154734</v>
      </c>
      <c r="I26" s="13">
        <f t="shared" si="2"/>
        <v>10030598.540000007</v>
      </c>
      <c r="J26" s="13">
        <f t="shared" si="3"/>
        <v>112.49631180377975</v>
      </c>
    </row>
    <row r="27" spans="1:10" ht="33" customHeight="1" outlineLevel="1">
      <c r="A27" s="7" t="s">
        <v>35</v>
      </c>
      <c r="B27" s="3" t="s">
        <v>36</v>
      </c>
      <c r="C27" s="13">
        <v>56584946</v>
      </c>
      <c r="D27" s="13">
        <v>10254695.68</v>
      </c>
      <c r="E27" s="13">
        <v>55389082.97</v>
      </c>
      <c r="F27" s="13">
        <v>11563086.93</v>
      </c>
      <c r="G27" s="13">
        <f t="shared" si="0"/>
        <v>-1195863.0300000012</v>
      </c>
      <c r="H27" s="13">
        <f t="shared" si="1"/>
        <v>97.88660568837514</v>
      </c>
      <c r="I27" s="13">
        <f t="shared" si="2"/>
        <v>1308391.25</v>
      </c>
      <c r="J27" s="13">
        <f t="shared" si="3"/>
        <v>112.75894761608372</v>
      </c>
    </row>
    <row r="28" spans="1:10" ht="15.75">
      <c r="A28" s="5" t="s">
        <v>37</v>
      </c>
      <c r="B28" s="6" t="s">
        <v>38</v>
      </c>
      <c r="C28" s="14">
        <f>SUM(C29:C34)</f>
        <v>2873376216.42</v>
      </c>
      <c r="D28" s="14">
        <f>SUM(D29:D34)</f>
        <v>719985848.1500001</v>
      </c>
      <c r="E28" s="14">
        <f>SUM(E29:E34)</f>
        <v>2889631128.11</v>
      </c>
      <c r="F28" s="14">
        <f>SUM(F29:F34)</f>
        <v>796086690.21</v>
      </c>
      <c r="G28" s="14">
        <f t="shared" si="0"/>
        <v>16254911.690000057</v>
      </c>
      <c r="H28" s="14">
        <f t="shared" si="1"/>
        <v>100.56570774119695</v>
      </c>
      <c r="I28" s="14">
        <f t="shared" si="2"/>
        <v>76100842.05999994</v>
      </c>
      <c r="J28" s="14">
        <f t="shared" si="3"/>
        <v>110.56976914970491</v>
      </c>
    </row>
    <row r="29" spans="1:10" ht="15.75" outlineLevel="1">
      <c r="A29" s="7" t="s">
        <v>39</v>
      </c>
      <c r="B29" s="3" t="s">
        <v>40</v>
      </c>
      <c r="C29" s="13">
        <v>1270848230.68</v>
      </c>
      <c r="D29" s="13">
        <v>340529150.74</v>
      </c>
      <c r="E29" s="13">
        <v>1216878355.12</v>
      </c>
      <c r="F29" s="13">
        <v>368094053.22</v>
      </c>
      <c r="G29" s="13">
        <f t="shared" si="0"/>
        <v>-53969875.56000018</v>
      </c>
      <c r="H29" s="13">
        <f t="shared" si="1"/>
        <v>95.75323990252383</v>
      </c>
      <c r="I29" s="13">
        <f t="shared" si="2"/>
        <v>27564902.48000002</v>
      </c>
      <c r="J29" s="13">
        <f t="shared" si="3"/>
        <v>108.09472622831234</v>
      </c>
    </row>
    <row r="30" spans="1:10" ht="15.75" outlineLevel="1">
      <c r="A30" s="7" t="s">
        <v>41</v>
      </c>
      <c r="B30" s="3" t="s">
        <v>42</v>
      </c>
      <c r="C30" s="13">
        <v>1313970139.86</v>
      </c>
      <c r="D30" s="13">
        <v>319080039.6</v>
      </c>
      <c r="E30" s="13">
        <v>1381756955.15</v>
      </c>
      <c r="F30" s="13">
        <v>371468698.24</v>
      </c>
      <c r="G30" s="13">
        <f t="shared" si="0"/>
        <v>67786815.2900002</v>
      </c>
      <c r="H30" s="13">
        <f t="shared" si="1"/>
        <v>105.1589311837195</v>
      </c>
      <c r="I30" s="13">
        <f t="shared" si="2"/>
        <v>52388658.639999986</v>
      </c>
      <c r="J30" s="13">
        <f t="shared" si="3"/>
        <v>116.4186574333119</v>
      </c>
    </row>
    <row r="31" spans="1:10" ht="20.25" customHeight="1" outlineLevel="1">
      <c r="A31" s="7" t="s">
        <v>71</v>
      </c>
      <c r="B31" s="3" t="s">
        <v>72</v>
      </c>
      <c r="C31" s="13">
        <v>158308886.34</v>
      </c>
      <c r="D31" s="13">
        <v>40458474.37</v>
      </c>
      <c r="E31" s="13">
        <v>176998763.84</v>
      </c>
      <c r="F31" s="13">
        <v>38667325.46</v>
      </c>
      <c r="G31" s="13">
        <f t="shared" si="0"/>
        <v>18689877.5</v>
      </c>
      <c r="H31" s="13">
        <f t="shared" si="1"/>
        <v>111.80595602186207</v>
      </c>
      <c r="I31" s="13">
        <f t="shared" si="2"/>
        <v>-1791148.9099999964</v>
      </c>
      <c r="J31" s="13">
        <f t="shared" si="3"/>
        <v>95.57287085612863</v>
      </c>
    </row>
    <row r="32" spans="1:10" ht="32.25" customHeight="1" outlineLevel="1">
      <c r="A32" s="7" t="s">
        <v>84</v>
      </c>
      <c r="B32" s="3" t="s">
        <v>83</v>
      </c>
      <c r="C32" s="13">
        <v>385000</v>
      </c>
      <c r="D32" s="13">
        <v>42000</v>
      </c>
      <c r="E32" s="13">
        <v>335166</v>
      </c>
      <c r="F32" s="13">
        <v>55850</v>
      </c>
      <c r="G32" s="13">
        <f t="shared" si="0"/>
        <v>-49834</v>
      </c>
      <c r="H32" s="13">
        <f t="shared" si="1"/>
        <v>87.05610389610389</v>
      </c>
      <c r="I32" s="13">
        <f t="shared" si="2"/>
        <v>13850</v>
      </c>
      <c r="J32" s="13">
        <f t="shared" si="3"/>
        <v>132.97619047619048</v>
      </c>
    </row>
    <row r="33" spans="1:10" ht="15.75" outlineLevel="1">
      <c r="A33" s="17" t="s">
        <v>73</v>
      </c>
      <c r="B33" s="3" t="s">
        <v>74</v>
      </c>
      <c r="C33" s="13">
        <v>27482281.05</v>
      </c>
      <c r="D33" s="13">
        <v>0</v>
      </c>
      <c r="E33" s="13">
        <v>0</v>
      </c>
      <c r="F33" s="13">
        <v>0</v>
      </c>
      <c r="G33" s="13">
        <f t="shared" si="0"/>
        <v>-27482281.05</v>
      </c>
      <c r="H33" s="13">
        <f t="shared" si="1"/>
        <v>0</v>
      </c>
      <c r="I33" s="13">
        <f t="shared" si="2"/>
        <v>0</v>
      </c>
      <c r="J33" s="13">
        <v>0</v>
      </c>
    </row>
    <row r="34" spans="1:10" ht="22.5" customHeight="1" outlineLevel="1">
      <c r="A34" s="7" t="s">
        <v>43</v>
      </c>
      <c r="B34" s="3" t="s">
        <v>44</v>
      </c>
      <c r="C34" s="13">
        <v>102381678.49</v>
      </c>
      <c r="D34" s="13">
        <v>19876183.44</v>
      </c>
      <c r="E34" s="13">
        <v>113661888</v>
      </c>
      <c r="F34" s="13">
        <v>17800763.29</v>
      </c>
      <c r="G34" s="13">
        <f t="shared" si="0"/>
        <v>11280209.510000005</v>
      </c>
      <c r="H34" s="13">
        <f t="shared" si="1"/>
        <v>111.01780091552396</v>
      </c>
      <c r="I34" s="13">
        <f t="shared" si="2"/>
        <v>-2075420.1500000022</v>
      </c>
      <c r="J34" s="13">
        <f t="shared" si="3"/>
        <v>89.55825621017712</v>
      </c>
    </row>
    <row r="35" spans="1:10" ht="21.75" customHeight="1">
      <c r="A35" s="5" t="s">
        <v>45</v>
      </c>
      <c r="B35" s="6" t="s">
        <v>46</v>
      </c>
      <c r="C35" s="14">
        <f>SUM(C36:C37)</f>
        <v>267157025.78</v>
      </c>
      <c r="D35" s="14">
        <f>SUM(D36:D37)</f>
        <v>75762927.01</v>
      </c>
      <c r="E35" s="14">
        <f>SUM(E36:E37)</f>
        <v>291214387.86</v>
      </c>
      <c r="F35" s="14">
        <f>SUM(F36:F37)</f>
        <v>61839037.27</v>
      </c>
      <c r="G35" s="14">
        <f t="shared" si="0"/>
        <v>24057362.080000013</v>
      </c>
      <c r="H35" s="14">
        <f t="shared" si="1"/>
        <v>109.00495205385722</v>
      </c>
      <c r="I35" s="14">
        <f t="shared" si="2"/>
        <v>-13923889.740000002</v>
      </c>
      <c r="J35" s="14">
        <f t="shared" si="3"/>
        <v>81.62176371807523</v>
      </c>
    </row>
    <row r="36" spans="1:10" ht="15.75" outlineLevel="1">
      <c r="A36" s="7" t="s">
        <v>47</v>
      </c>
      <c r="B36" s="3" t="s">
        <v>48</v>
      </c>
      <c r="C36" s="13">
        <v>170015583.94</v>
      </c>
      <c r="D36" s="13">
        <v>53389693.2</v>
      </c>
      <c r="E36" s="13">
        <v>190964296.8</v>
      </c>
      <c r="F36" s="13">
        <v>41423379.52</v>
      </c>
      <c r="G36" s="13">
        <f t="shared" si="0"/>
        <v>20948712.860000014</v>
      </c>
      <c r="H36" s="13">
        <f t="shared" si="1"/>
        <v>112.3216427426988</v>
      </c>
      <c r="I36" s="13">
        <f t="shared" si="2"/>
        <v>-11966313.68</v>
      </c>
      <c r="J36" s="13">
        <f t="shared" si="3"/>
        <v>77.5868468935124</v>
      </c>
    </row>
    <row r="37" spans="1:10" ht="31.5" outlineLevel="1">
      <c r="A37" s="7" t="s">
        <v>49</v>
      </c>
      <c r="B37" s="3" t="s">
        <v>50</v>
      </c>
      <c r="C37" s="13">
        <v>97141441.84</v>
      </c>
      <c r="D37" s="13">
        <v>22373233.81</v>
      </c>
      <c r="E37" s="13">
        <v>100250091.06</v>
      </c>
      <c r="F37" s="13">
        <v>20415657.75</v>
      </c>
      <c r="G37" s="13">
        <f t="shared" si="0"/>
        <v>3108649.219999999</v>
      </c>
      <c r="H37" s="13">
        <f t="shared" si="1"/>
        <v>103.20012670299892</v>
      </c>
      <c r="I37" s="13">
        <f t="shared" si="2"/>
        <v>-1957576.0599999987</v>
      </c>
      <c r="J37" s="13">
        <f t="shared" si="3"/>
        <v>91.25036605515187</v>
      </c>
    </row>
    <row r="38" spans="1:10" ht="15.75">
      <c r="A38" s="5" t="s">
        <v>51</v>
      </c>
      <c r="B38" s="6" t="s">
        <v>52</v>
      </c>
      <c r="C38" s="14">
        <f>SUM(C39:C41)</f>
        <v>119293148</v>
      </c>
      <c r="D38" s="14">
        <f>SUM(D39:D41)</f>
        <v>28075004.88</v>
      </c>
      <c r="E38" s="14">
        <f>SUM(E39:E42)</f>
        <v>142756355.32</v>
      </c>
      <c r="F38" s="14">
        <f>SUM(F39:F42)</f>
        <v>57510670.43</v>
      </c>
      <c r="G38" s="14">
        <f t="shared" si="0"/>
        <v>23463207.319999993</v>
      </c>
      <c r="H38" s="14">
        <f t="shared" si="1"/>
        <v>119.66852892506449</v>
      </c>
      <c r="I38" s="14">
        <f t="shared" si="2"/>
        <v>29435665.55</v>
      </c>
      <c r="J38" s="14">
        <f t="shared" si="3"/>
        <v>204.84651979871714</v>
      </c>
    </row>
    <row r="39" spans="1:10" ht="15.75" outlineLevel="1">
      <c r="A39" s="7" t="s">
        <v>53</v>
      </c>
      <c r="B39" s="3" t="s">
        <v>54</v>
      </c>
      <c r="C39" s="13">
        <v>23500000</v>
      </c>
      <c r="D39" s="13">
        <v>5816866.23</v>
      </c>
      <c r="E39" s="13">
        <v>24800000</v>
      </c>
      <c r="F39" s="13">
        <v>6288075.43</v>
      </c>
      <c r="G39" s="13">
        <f t="shared" si="0"/>
        <v>1300000</v>
      </c>
      <c r="H39" s="13">
        <f t="shared" si="1"/>
        <v>105.53191489361701</v>
      </c>
      <c r="I39" s="13">
        <f t="shared" si="2"/>
        <v>471209.19999999925</v>
      </c>
      <c r="J39" s="13">
        <f t="shared" si="3"/>
        <v>108.10073983771153</v>
      </c>
    </row>
    <row r="40" spans="1:10" ht="21" customHeight="1" outlineLevel="1">
      <c r="A40" s="7" t="s">
        <v>55</v>
      </c>
      <c r="B40" s="3" t="s">
        <v>56</v>
      </c>
      <c r="C40" s="13">
        <v>11942882</v>
      </c>
      <c r="D40" s="13">
        <v>1697220</v>
      </c>
      <c r="E40" s="13">
        <v>10553331</v>
      </c>
      <c r="F40" s="13">
        <v>1573544</v>
      </c>
      <c r="G40" s="13">
        <f t="shared" si="0"/>
        <v>-1389551</v>
      </c>
      <c r="H40" s="13">
        <f t="shared" si="1"/>
        <v>88.36502780484643</v>
      </c>
      <c r="I40" s="13">
        <f t="shared" si="2"/>
        <v>-123676</v>
      </c>
      <c r="J40" s="13">
        <f t="shared" si="3"/>
        <v>92.71302482883775</v>
      </c>
    </row>
    <row r="41" spans="1:10" ht="15.75" outlineLevel="1">
      <c r="A41" s="7" t="s">
        <v>57</v>
      </c>
      <c r="B41" s="3" t="s">
        <v>58</v>
      </c>
      <c r="C41" s="13">
        <v>83850266</v>
      </c>
      <c r="D41" s="13">
        <v>20560918.65</v>
      </c>
      <c r="E41" s="13">
        <v>106800586.32</v>
      </c>
      <c r="F41" s="13">
        <v>49649051</v>
      </c>
      <c r="G41" s="13">
        <f t="shared" si="0"/>
        <v>22950320.319999993</v>
      </c>
      <c r="H41" s="13">
        <f t="shared" si="1"/>
        <v>127.37059930137849</v>
      </c>
      <c r="I41" s="13">
        <f t="shared" si="2"/>
        <v>29088132.35</v>
      </c>
      <c r="J41" s="13">
        <f t="shared" si="3"/>
        <v>241.47292173640307</v>
      </c>
    </row>
    <row r="42" spans="1:10" ht="31.5" outlineLevel="1">
      <c r="A42" s="7" t="s">
        <v>95</v>
      </c>
      <c r="B42" s="3" t="s">
        <v>96</v>
      </c>
      <c r="C42" s="13">
        <v>0</v>
      </c>
      <c r="D42" s="13">
        <v>0</v>
      </c>
      <c r="E42" s="13">
        <v>602438</v>
      </c>
      <c r="F42" s="13">
        <v>0</v>
      </c>
      <c r="G42" s="13">
        <f t="shared" si="0"/>
        <v>602438</v>
      </c>
      <c r="H42" s="13">
        <v>0</v>
      </c>
      <c r="I42" s="13">
        <f t="shared" si="2"/>
        <v>0</v>
      </c>
      <c r="J42" s="13">
        <v>0</v>
      </c>
    </row>
    <row r="43" spans="1:10" ht="23.25" customHeight="1">
      <c r="A43" s="5" t="s">
        <v>59</v>
      </c>
      <c r="B43" s="6" t="s">
        <v>60</v>
      </c>
      <c r="C43" s="14">
        <f>SUM(C44:C46)</f>
        <v>279133378.76</v>
      </c>
      <c r="D43" s="14">
        <f>SUM(D44:D46)</f>
        <v>54374344.32</v>
      </c>
      <c r="E43" s="14">
        <f>SUM(E44:E46)</f>
        <v>289715399.04</v>
      </c>
      <c r="F43" s="14">
        <f>SUM(F44:F46)</f>
        <v>53288186.2</v>
      </c>
      <c r="G43" s="14">
        <f t="shared" si="0"/>
        <v>10582020.280000031</v>
      </c>
      <c r="H43" s="14">
        <f t="shared" si="1"/>
        <v>103.79102647164906</v>
      </c>
      <c r="I43" s="14">
        <f t="shared" si="2"/>
        <v>-1086158.1199999973</v>
      </c>
      <c r="J43" s="14">
        <f t="shared" si="3"/>
        <v>98.00244373778962</v>
      </c>
    </row>
    <row r="44" spans="1:10" ht="15.75" outlineLevel="1">
      <c r="A44" s="7" t="s">
        <v>61</v>
      </c>
      <c r="B44" s="3" t="s">
        <v>62</v>
      </c>
      <c r="C44" s="13">
        <v>253400286.76</v>
      </c>
      <c r="D44" s="13">
        <v>50289185.81</v>
      </c>
      <c r="E44" s="13">
        <v>118835571</v>
      </c>
      <c r="F44" s="13">
        <v>23264901.62</v>
      </c>
      <c r="G44" s="13">
        <f t="shared" si="0"/>
        <v>-134564715.76</v>
      </c>
      <c r="H44" s="13">
        <f t="shared" si="1"/>
        <v>46.896383788449036</v>
      </c>
      <c r="I44" s="13">
        <f t="shared" si="2"/>
        <v>-27024284.19</v>
      </c>
      <c r="J44" s="13">
        <f t="shared" si="3"/>
        <v>46.26223559852062</v>
      </c>
    </row>
    <row r="45" spans="1:10" ht="15.75" outlineLevel="1">
      <c r="A45" s="7" t="s">
        <v>98</v>
      </c>
      <c r="B45" s="3" t="s">
        <v>97</v>
      </c>
      <c r="C45" s="13">
        <v>0</v>
      </c>
      <c r="D45" s="13">
        <v>0</v>
      </c>
      <c r="E45" s="13">
        <v>144685438.94</v>
      </c>
      <c r="F45" s="13">
        <v>25386906.66</v>
      </c>
      <c r="G45" s="13">
        <f t="shared" si="0"/>
        <v>144685438.94</v>
      </c>
      <c r="H45" s="13">
        <v>0</v>
      </c>
      <c r="I45" s="13">
        <f t="shared" si="2"/>
        <v>25386906.66</v>
      </c>
      <c r="J45" s="13">
        <v>0</v>
      </c>
    </row>
    <row r="46" spans="1:10" ht="31.5" outlineLevel="1">
      <c r="A46" s="7" t="s">
        <v>63</v>
      </c>
      <c r="B46" s="3" t="s">
        <v>64</v>
      </c>
      <c r="C46" s="13">
        <v>25733092</v>
      </c>
      <c r="D46" s="13">
        <v>4085158.51</v>
      </c>
      <c r="E46" s="13">
        <v>26194389.1</v>
      </c>
      <c r="F46" s="13">
        <v>4636377.92</v>
      </c>
      <c r="G46" s="13">
        <f t="shared" si="0"/>
        <v>461297.1000000015</v>
      </c>
      <c r="H46" s="13">
        <f t="shared" si="1"/>
        <v>101.79262212251837</v>
      </c>
      <c r="I46" s="13">
        <f t="shared" si="2"/>
        <v>551219.4100000001</v>
      </c>
      <c r="J46" s="13">
        <f t="shared" si="3"/>
        <v>113.49321963029533</v>
      </c>
    </row>
    <row r="47" spans="1:10" ht="22.5" customHeight="1">
      <c r="A47" s="5" t="s">
        <v>65</v>
      </c>
      <c r="B47" s="6" t="s">
        <v>66</v>
      </c>
      <c r="C47" s="14">
        <f>C48</f>
        <v>7000000</v>
      </c>
      <c r="D47" s="14">
        <f>D48</f>
        <v>1600000</v>
      </c>
      <c r="E47" s="14">
        <f>E48</f>
        <v>7500000</v>
      </c>
      <c r="F47" s="14">
        <f>F48</f>
        <v>1810000</v>
      </c>
      <c r="G47" s="14">
        <f t="shared" si="0"/>
        <v>500000</v>
      </c>
      <c r="H47" s="14">
        <f t="shared" si="1"/>
        <v>107.14285714285714</v>
      </c>
      <c r="I47" s="14">
        <f t="shared" si="2"/>
        <v>210000</v>
      </c>
      <c r="J47" s="14">
        <v>100</v>
      </c>
    </row>
    <row r="48" spans="1:10" ht="19.5" customHeight="1" outlineLevel="1">
      <c r="A48" s="7" t="s">
        <v>67</v>
      </c>
      <c r="B48" s="3" t="s">
        <v>68</v>
      </c>
      <c r="C48" s="13">
        <v>7000000</v>
      </c>
      <c r="D48" s="13">
        <v>1600000</v>
      </c>
      <c r="E48" s="13">
        <v>7500000</v>
      </c>
      <c r="F48" s="13">
        <v>1810000</v>
      </c>
      <c r="G48" s="13">
        <f t="shared" si="0"/>
        <v>500000</v>
      </c>
      <c r="H48" s="13">
        <f t="shared" si="1"/>
        <v>107.14285714285714</v>
      </c>
      <c r="I48" s="13">
        <f t="shared" si="2"/>
        <v>210000</v>
      </c>
      <c r="J48" s="13">
        <v>100</v>
      </c>
    </row>
    <row r="49" spans="1:10" ht="36" customHeight="1">
      <c r="A49" s="5" t="s">
        <v>89</v>
      </c>
      <c r="B49" s="6" t="s">
        <v>69</v>
      </c>
      <c r="C49" s="14">
        <f>C50</f>
        <v>38000000</v>
      </c>
      <c r="D49" s="14">
        <f>D50</f>
        <v>3524167.42</v>
      </c>
      <c r="E49" s="14">
        <f>E50</f>
        <v>38000000</v>
      </c>
      <c r="F49" s="14">
        <f>F50</f>
        <v>1799544.86</v>
      </c>
      <c r="G49" s="14">
        <f t="shared" si="0"/>
        <v>0</v>
      </c>
      <c r="H49" s="14">
        <f t="shared" si="1"/>
        <v>100</v>
      </c>
      <c r="I49" s="14">
        <f t="shared" si="2"/>
        <v>-1724622.5599999998</v>
      </c>
      <c r="J49" s="14">
        <f t="shared" si="3"/>
        <v>51.062978727611075</v>
      </c>
    </row>
    <row r="50" spans="1:10" ht="31.5" customHeight="1" outlineLevel="1">
      <c r="A50" s="7" t="s">
        <v>88</v>
      </c>
      <c r="B50" s="3" t="s">
        <v>70</v>
      </c>
      <c r="C50" s="13">
        <v>38000000</v>
      </c>
      <c r="D50" s="13">
        <v>3524167.42</v>
      </c>
      <c r="E50" s="13">
        <v>38000000</v>
      </c>
      <c r="F50" s="13">
        <v>1799544.86</v>
      </c>
      <c r="G50" s="13">
        <f t="shared" si="0"/>
        <v>0</v>
      </c>
      <c r="H50" s="13">
        <f t="shared" si="1"/>
        <v>100</v>
      </c>
      <c r="I50" s="13">
        <f t="shared" si="2"/>
        <v>-1724622.5599999998</v>
      </c>
      <c r="J50" s="13">
        <f t="shared" si="3"/>
        <v>51.062978727611075</v>
      </c>
    </row>
    <row r="51" spans="1:10" ht="20.25" customHeight="1">
      <c r="A51" s="8" t="s">
        <v>82</v>
      </c>
      <c r="B51" s="9"/>
      <c r="C51" s="15">
        <f>C8+C15+C18+C23+C28+C35+C38+C43+C47+C49</f>
        <v>5085067881.22</v>
      </c>
      <c r="D51" s="15">
        <f>D8+D15+D18+D23+D28+D35+D38+D43+D47+D49</f>
        <v>1054541511.0300001</v>
      </c>
      <c r="E51" s="15">
        <f>E8+E15+E18+E23+E28+E35+E38+E43+E47+E49</f>
        <v>5196822759.7699995</v>
      </c>
      <c r="F51" s="15">
        <f>F8+F15+F18+F23+F28+F35+F38+F43+F47+F49</f>
        <v>1491923640.47</v>
      </c>
      <c r="G51" s="15">
        <f>E51-C51</f>
        <v>111754878.54999924</v>
      </c>
      <c r="H51" s="15">
        <f t="shared" si="1"/>
        <v>102.19770672015468</v>
      </c>
      <c r="I51" s="15">
        <f t="shared" si="2"/>
        <v>437382129.43999994</v>
      </c>
      <c r="J51" s="15">
        <f t="shared" si="3"/>
        <v>141.47604668618465</v>
      </c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Соцкая</cp:lastModifiedBy>
  <cp:lastPrinted>2024-04-17T08:55:20Z</cp:lastPrinted>
  <dcterms:created xsi:type="dcterms:W3CDTF">2017-04-12T06:24:55Z</dcterms:created>
  <dcterms:modified xsi:type="dcterms:W3CDTF">2024-04-22T15:29:36Z</dcterms:modified>
  <cp:category/>
  <cp:version/>
  <cp:contentType/>
  <cp:contentStatus/>
</cp:coreProperties>
</file>