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4" sheetId="1" r:id="rId1"/>
    <sheet name="Лист1" sheetId="2" r:id="rId2"/>
  </sheets>
  <definedNames>
    <definedName name="_xlnm._FilterDatabase" localSheetId="0" hidden="1">'2024'!$A$5:$K$36</definedName>
    <definedName name="_xlnm.Print_Titles" localSheetId="0">'2024'!$4:$6</definedName>
    <definedName name="_xlnm.Print_Area" localSheetId="0">'2024'!$A$1:$K$37</definedName>
  </definedNames>
  <calcPr fullCalcOnLoad="1"/>
</workbook>
</file>

<file path=xl/sharedStrings.xml><?xml version="1.0" encoding="utf-8"?>
<sst xmlns="http://schemas.openxmlformats.org/spreadsheetml/2006/main" count="88" uniqueCount="36">
  <si>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</si>
  <si>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</si>
  <si>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</si>
  <si>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</si>
  <si>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</si>
  <si>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</si>
  <si>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</si>
  <si>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</si>
  <si>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</si>
  <si>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</si>
  <si>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</si>
  <si>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</si>
  <si>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</si>
  <si>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</si>
  <si>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</si>
  <si>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</si>
  <si>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</si>
  <si>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</si>
  <si>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Приложение 2 к пояснительной записке</t>
  </si>
  <si>
    <t>Безвозмездная финансовая помощь от ООО "ЛУКОЙЛ-Ухтанефтепеработка" по протоколу заседания Комиссии № 14/01-54 от 04.04.2023</t>
  </si>
  <si>
    <t>Договоры пожертвования в целях реализации инициативных проектов в том числе:</t>
  </si>
  <si>
    <t>Информация по безвозмездным поступлениям по бюджету в 2024 году по состоянию на 01.04.2024</t>
  </si>
  <si>
    <t>Остаток на 01.01.2024</t>
  </si>
  <si>
    <t>Поступило в 
2024 году</t>
  </si>
  <si>
    <t>Открыто бюджетных ассигнований в 2024 году</t>
  </si>
  <si>
    <t>Открыто плановых назначений в 2024 году</t>
  </si>
  <si>
    <t>Поставка контейнеров и бункера для ТКО на территории кладбищ муниципального округа "Ухта"</t>
  </si>
  <si>
    <t>Итого по соглашениям 2024 года</t>
  </si>
  <si>
    <t>Интерактивный тир в МБОУ "СОШ № 18"</t>
  </si>
  <si>
    <t>Светлый детский сад. Замена оконных блоков в МДОУ "Д/с № 18"</t>
  </si>
  <si>
    <t>Оснащение оборудованием санузлов МУ "Водненский ДК" для населения с ограниченными возможностями"</t>
  </si>
  <si>
    <t>Ремонт напольного покрытия волейбольного зала МУ "СШ № 2"</t>
  </si>
  <si>
    <t>Ремонт помещений лыжной базы МУ "СШ № 1"</t>
  </si>
  <si>
    <t>Ремонт кровли здания МОУ "СОШ №32"</t>
  </si>
  <si>
    <t>Модернизация спортивного зала в МДОУ "Д/c № 40"</t>
  </si>
  <si>
    <t>Обустройство пешеходной зоны между домами №6 и №8 по ул. Космонавтов, пгт Ярега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</si>
</sst>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  <numFmt numFmtId="179" formatCode="#0.00"/>
    <numFmt numFmtId="180" formatCode="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3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.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.3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" fontId="36" fillId="20" borderId="1">
      <alignment horizontal="right" shrinkToFit="1"/>
      <protection/>
    </xf>
    <xf numFmtId="4" fontId="36" fillId="20" borderId="2">
      <alignment horizontal="right" shrinkToFit="1"/>
      <protection/>
    </xf>
    <xf numFmtId="49" fontId="37" fillId="0" borderId="3">
      <alignment horizontal="center" vertical="top" shrinkToFit="1"/>
      <protection/>
    </xf>
    <xf numFmtId="0" fontId="38" fillId="0" borderId="4">
      <alignment horizontal="left" vertical="top" wrapText="1"/>
      <protection/>
    </xf>
    <xf numFmtId="4" fontId="38" fillId="0" borderId="4">
      <alignment horizontal="right" vertical="top" shrinkToFit="1"/>
      <protection/>
    </xf>
    <xf numFmtId="4" fontId="38" fillId="0" borderId="5">
      <alignment horizontal="right" vertical="top" shrinkToFit="1"/>
      <protection/>
    </xf>
    <xf numFmtId="0" fontId="38" fillId="0" borderId="0">
      <alignment horizontal="right" vertical="top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8" fillId="0" borderId="0">
      <alignment/>
      <protection/>
    </xf>
    <xf numFmtId="49" fontId="39" fillId="0" borderId="6">
      <alignment horizontal="center" vertical="center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0" fillId="27" borderId="7" applyNumberFormat="0" applyAlignment="0" applyProtection="0"/>
    <xf numFmtId="0" fontId="41" fillId="28" borderId="8" applyNumberFormat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29" borderId="13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6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4" fontId="58" fillId="0" borderId="16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4" fontId="59" fillId="34" borderId="16" xfId="0" applyNumberFormat="1" applyFont="1" applyFill="1" applyBorder="1" applyAlignment="1">
      <alignment horizontal="center" vertical="center" wrapText="1"/>
    </xf>
    <xf numFmtId="4" fontId="59" fillId="0" borderId="16" xfId="0" applyNumberFormat="1" applyFont="1" applyFill="1" applyBorder="1" applyAlignment="1">
      <alignment horizontal="center" vertical="center" wrapText="1"/>
    </xf>
    <xf numFmtId="4" fontId="58" fillId="34" borderId="16" xfId="0" applyNumberFormat="1" applyFont="1" applyFill="1" applyBorder="1" applyAlignment="1">
      <alignment horizontal="center" vertical="center" wrapText="1"/>
    </xf>
    <xf numFmtId="4" fontId="60" fillId="34" borderId="0" xfId="0" applyNumberFormat="1" applyFont="1" applyFill="1" applyAlignment="1">
      <alignment/>
    </xf>
    <xf numFmtId="4" fontId="57" fillId="34" borderId="0" xfId="0" applyNumberFormat="1" applyFont="1" applyFill="1" applyAlignment="1">
      <alignment/>
    </xf>
    <xf numFmtId="0" fontId="57" fillId="34" borderId="0" xfId="0" applyFont="1" applyFill="1" applyAlignment="1">
      <alignment horizontal="left" vertical="center"/>
    </xf>
    <xf numFmtId="0" fontId="59" fillId="34" borderId="16" xfId="0" applyFont="1" applyFill="1" applyBorder="1" applyAlignment="1">
      <alignment horizontal="left" vertical="center" wrapText="1"/>
    </xf>
    <xf numFmtId="0" fontId="58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8" xfId="35"/>
    <cellStyle name="ex59" xfId="36"/>
    <cellStyle name="ex60" xfId="37"/>
    <cellStyle name="ex61" xfId="38"/>
    <cellStyle name="ex62" xfId="39"/>
    <cellStyle name="ex63" xfId="40"/>
    <cellStyle name="st57" xfId="41"/>
    <cellStyle name="style0" xfId="42"/>
    <cellStyle name="td" xfId="43"/>
    <cellStyle name="tr" xfId="44"/>
    <cellStyle name="xl_bot_header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7"/>
  <sheetViews>
    <sheetView tabSelected="1" view="pageBreakPreview" zoomScale="60" zoomScaleNormal="50" zoomScalePageLayoutView="0" workbookViewId="0" topLeftCell="A1">
      <pane ySplit="4" topLeftCell="A5" activePane="bottomLeft" state="frozen"/>
      <selection pane="topLeft" activeCell="A1" sqref="A1"/>
      <selection pane="bottomLeft" activeCell="B60" sqref="B60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33.2812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8" t="s">
        <v>18</v>
      </c>
      <c r="J1" s="38"/>
      <c r="K1" s="38"/>
    </row>
    <row r="2" spans="1:11" ht="30" customHeight="1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40" t="s">
        <v>1</v>
      </c>
      <c r="B4" s="42" t="s">
        <v>0</v>
      </c>
      <c r="C4" s="43" t="s">
        <v>22</v>
      </c>
      <c r="D4" s="43" t="s">
        <v>13</v>
      </c>
      <c r="E4" s="44" t="s">
        <v>23</v>
      </c>
      <c r="F4" s="46" t="s">
        <v>5</v>
      </c>
      <c r="G4" s="46"/>
      <c r="H4" s="46"/>
      <c r="I4" s="46" t="s">
        <v>3</v>
      </c>
      <c r="J4" s="46"/>
      <c r="K4" s="46"/>
    </row>
    <row r="5" spans="1:11" ht="75">
      <c r="A5" s="41"/>
      <c r="B5" s="42"/>
      <c r="C5" s="43"/>
      <c r="D5" s="43"/>
      <c r="E5" s="45"/>
      <c r="F5" s="11" t="s">
        <v>24</v>
      </c>
      <c r="G5" s="11" t="s">
        <v>6</v>
      </c>
      <c r="H5" s="5" t="s">
        <v>9</v>
      </c>
      <c r="I5" s="11" t="s">
        <v>25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2" ht="132.75" customHeight="1">
      <c r="A7" s="10">
        <v>1</v>
      </c>
      <c r="B7" s="21" t="s">
        <v>14</v>
      </c>
      <c r="C7" s="5">
        <f>C8</f>
        <v>1406924.14</v>
      </c>
      <c r="D7" s="5"/>
      <c r="E7" s="5"/>
      <c r="F7" s="5">
        <f>F8</f>
        <v>0</v>
      </c>
      <c r="G7" s="35">
        <f>G8</f>
        <v>0</v>
      </c>
      <c r="H7" s="5">
        <f>H8</f>
        <v>0</v>
      </c>
      <c r="I7" s="20" t="s">
        <v>4</v>
      </c>
      <c r="J7" s="20" t="s">
        <v>4</v>
      </c>
      <c r="K7" s="20" t="s">
        <v>4</v>
      </c>
      <c r="L7" s="28"/>
    </row>
    <row r="8" spans="1:12" ht="36" customHeight="1">
      <c r="A8" s="10"/>
      <c r="B8" s="36" t="s">
        <v>12</v>
      </c>
      <c r="C8" s="20">
        <v>1406924.14</v>
      </c>
      <c r="D8" s="34"/>
      <c r="E8" s="34"/>
      <c r="F8" s="34">
        <v>0</v>
      </c>
      <c r="G8" s="34">
        <v>0</v>
      </c>
      <c r="H8" s="34">
        <f>SUM(F8-G8)</f>
        <v>0</v>
      </c>
      <c r="I8" s="34" t="s">
        <v>4</v>
      </c>
      <c r="J8" s="34" t="s">
        <v>4</v>
      </c>
      <c r="K8" s="34" t="s">
        <v>4</v>
      </c>
      <c r="L8" s="29"/>
    </row>
    <row r="9" spans="1:12" s="2" customFormat="1" ht="18.75">
      <c r="A9" s="10"/>
      <c r="B9" s="37" t="s">
        <v>11</v>
      </c>
      <c r="C9" s="5">
        <f>C7</f>
        <v>1406924.14</v>
      </c>
      <c r="D9" s="35"/>
      <c r="E9" s="35"/>
      <c r="F9" s="35">
        <f>F7</f>
        <v>0</v>
      </c>
      <c r="G9" s="35">
        <f>G7</f>
        <v>0</v>
      </c>
      <c r="H9" s="35">
        <f>H7</f>
        <v>0</v>
      </c>
      <c r="I9" s="35"/>
      <c r="J9" s="35"/>
      <c r="K9" s="35"/>
      <c r="L9" s="29"/>
    </row>
    <row r="10" spans="1:65" s="2" customFormat="1" ht="37.5">
      <c r="A10" s="13">
        <v>2</v>
      </c>
      <c r="B10" s="21" t="s">
        <v>15</v>
      </c>
      <c r="C10" s="25"/>
      <c r="D10" s="35">
        <f>SUM(D11:D19)</f>
        <v>621455.14</v>
      </c>
      <c r="E10" s="35">
        <f aca="true" t="shared" si="0" ref="E10:K10">SUM(E11:E19)</f>
        <v>621455.14</v>
      </c>
      <c r="F10" s="35">
        <f t="shared" si="0"/>
        <v>621455.14</v>
      </c>
      <c r="G10" s="35">
        <f t="shared" si="0"/>
        <v>0</v>
      </c>
      <c r="H10" s="35">
        <f>SUM(H11:H19)</f>
        <v>621455.14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18.75">
      <c r="A11" s="13"/>
      <c r="B11" s="22" t="s">
        <v>28</v>
      </c>
      <c r="C11" s="20" t="s">
        <v>16</v>
      </c>
      <c r="D11" s="34">
        <v>18200</v>
      </c>
      <c r="E11" s="34">
        <v>18200</v>
      </c>
      <c r="F11" s="34">
        <v>18200</v>
      </c>
      <c r="G11" s="34"/>
      <c r="H11" s="34">
        <f>SUM(F11-G11)</f>
        <v>18200</v>
      </c>
      <c r="I11" s="19"/>
      <c r="J11" s="19"/>
      <c r="K11" s="3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18.75" hidden="1">
      <c r="A12" s="13"/>
      <c r="B12" s="22" t="s">
        <v>33</v>
      </c>
      <c r="C12" s="20" t="s">
        <v>16</v>
      </c>
      <c r="D12" s="19"/>
      <c r="E12" s="19"/>
      <c r="F12" s="19"/>
      <c r="G12" s="19"/>
      <c r="H12" s="19"/>
      <c r="I12" s="19"/>
      <c r="J12" s="19"/>
      <c r="K12" s="19">
        <f>G12-J12</f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37.5" hidden="1">
      <c r="A13" s="24"/>
      <c r="B13" s="22" t="s">
        <v>34</v>
      </c>
      <c r="C13" s="20" t="s">
        <v>16</v>
      </c>
      <c r="D13" s="19"/>
      <c r="E13" s="19"/>
      <c r="F13" s="19"/>
      <c r="G13" s="19"/>
      <c r="H13" s="19"/>
      <c r="I13" s="19"/>
      <c r="J13" s="19"/>
      <c r="K13" s="1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24"/>
      <c r="B14" s="22" t="s">
        <v>29</v>
      </c>
      <c r="C14" s="20" t="s">
        <v>16</v>
      </c>
      <c r="D14" s="34">
        <v>42500</v>
      </c>
      <c r="E14" s="34">
        <v>42500</v>
      </c>
      <c r="F14" s="34">
        <v>42500</v>
      </c>
      <c r="G14" s="19"/>
      <c r="H14" s="34">
        <f>SUM(F14-G14)</f>
        <v>42500</v>
      </c>
      <c r="I14" s="19"/>
      <c r="J14" s="19"/>
      <c r="K14" s="1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56.25">
      <c r="A15" s="24"/>
      <c r="B15" s="22" t="s">
        <v>30</v>
      </c>
      <c r="C15" s="20" t="s">
        <v>16</v>
      </c>
      <c r="D15" s="34">
        <v>13400</v>
      </c>
      <c r="E15" s="34">
        <v>13400</v>
      </c>
      <c r="F15" s="34">
        <v>13400</v>
      </c>
      <c r="G15" s="19"/>
      <c r="H15" s="34">
        <f>SUM(F15-G15)</f>
        <v>13400</v>
      </c>
      <c r="I15" s="19"/>
      <c r="J15" s="19"/>
      <c r="K15" s="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37.5">
      <c r="A16" s="24"/>
      <c r="B16" s="22" t="s">
        <v>31</v>
      </c>
      <c r="C16" s="20" t="s">
        <v>16</v>
      </c>
      <c r="D16" s="34">
        <v>474155.14</v>
      </c>
      <c r="E16" s="34">
        <v>474155.14</v>
      </c>
      <c r="F16" s="34">
        <v>474155.14</v>
      </c>
      <c r="G16" s="19"/>
      <c r="H16" s="34">
        <f>SUM(F16-G16)</f>
        <v>474155.14</v>
      </c>
      <c r="I16" s="19"/>
      <c r="J16" s="19"/>
      <c r="K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28.5" customHeight="1">
      <c r="A17" s="24"/>
      <c r="B17" s="22" t="s">
        <v>32</v>
      </c>
      <c r="C17" s="20" t="s">
        <v>16</v>
      </c>
      <c r="D17" s="34">
        <v>22000</v>
      </c>
      <c r="E17" s="34">
        <v>22000</v>
      </c>
      <c r="F17" s="34">
        <v>22000</v>
      </c>
      <c r="G17" s="19"/>
      <c r="H17" s="34">
        <f>SUM(F17-G17)</f>
        <v>22000</v>
      </c>
      <c r="I17" s="19"/>
      <c r="J17" s="19"/>
      <c r="K17" s="1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56.25">
      <c r="A18" s="13"/>
      <c r="B18" s="23" t="s">
        <v>26</v>
      </c>
      <c r="C18" s="20" t="s">
        <v>16</v>
      </c>
      <c r="D18" s="34">
        <f>6000+10000+2000+5800+2000</f>
        <v>25800</v>
      </c>
      <c r="E18" s="34">
        <f>6000+10000+2000+5800+2000</f>
        <v>25800</v>
      </c>
      <c r="F18" s="34">
        <f>6000+10000+2000+5800+2000</f>
        <v>25800</v>
      </c>
      <c r="G18" s="19"/>
      <c r="H18" s="34">
        <f>SUM(F18-G18)</f>
        <v>25800</v>
      </c>
      <c r="I18" s="34" t="s">
        <v>4</v>
      </c>
      <c r="J18" s="34" t="s">
        <v>4</v>
      </c>
      <c r="K18" s="34" t="s">
        <v>4</v>
      </c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>
      <c r="A19" s="33"/>
      <c r="B19" s="23" t="s">
        <v>35</v>
      </c>
      <c r="C19" s="20" t="s">
        <v>16</v>
      </c>
      <c r="D19" s="34">
        <f>5000+20400</f>
        <v>25400</v>
      </c>
      <c r="E19" s="34">
        <f>5000+20400</f>
        <v>25400</v>
      </c>
      <c r="F19" s="34">
        <f>5000+20400</f>
        <v>25400</v>
      </c>
      <c r="G19" s="19"/>
      <c r="H19" s="34">
        <f>SUM(F19-G19)</f>
        <v>25400</v>
      </c>
      <c r="I19" s="34" t="s">
        <v>4</v>
      </c>
      <c r="J19" s="34" t="s">
        <v>4</v>
      </c>
      <c r="K19" s="34" t="s">
        <v>4</v>
      </c>
      <c r="L19" s="1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60" customHeight="1" hidden="1">
      <c r="A20" s="17">
        <v>3</v>
      </c>
      <c r="B20" s="31" t="s">
        <v>19</v>
      </c>
      <c r="C20" s="25"/>
      <c r="D20" s="26">
        <f>SUM(D21:D25)</f>
        <v>0</v>
      </c>
      <c r="E20" s="26">
        <f aca="true" t="shared" si="1" ref="E20:K20">SUM(E21:E25)</f>
        <v>0</v>
      </c>
      <c r="F20" s="26">
        <f>SUM(F21:F25)</f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43.5" customHeight="1" hidden="1">
      <c r="A21" s="17"/>
      <c r="B21" s="32"/>
      <c r="C21" s="27" t="s">
        <v>16</v>
      </c>
      <c r="D21" s="19"/>
      <c r="E21" s="19"/>
      <c r="F21" s="19"/>
      <c r="G21" s="19"/>
      <c r="H21" s="19">
        <f>SUM(F21-G21)</f>
        <v>0</v>
      </c>
      <c r="I21" s="19"/>
      <c r="J21" s="19"/>
      <c r="K21" s="19">
        <f>G21-J21</f>
        <v>0</v>
      </c>
      <c r="L21" s="3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79.5" customHeight="1" hidden="1">
      <c r="A22" s="17"/>
      <c r="B22" s="32"/>
      <c r="C22" s="27" t="s">
        <v>16</v>
      </c>
      <c r="D22" s="19"/>
      <c r="E22" s="19"/>
      <c r="F22" s="19"/>
      <c r="G22" s="19"/>
      <c r="H22" s="19">
        <f>SUM(F22-G22)</f>
        <v>0</v>
      </c>
      <c r="I22" s="19"/>
      <c r="J22" s="19"/>
      <c r="K22" s="19">
        <f>G22-J22</f>
        <v>0</v>
      </c>
      <c r="L22" s="3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39" customHeight="1" hidden="1">
      <c r="A23" s="17"/>
      <c r="B23" s="32"/>
      <c r="C23" s="27" t="s">
        <v>16</v>
      </c>
      <c r="D23" s="19"/>
      <c r="E23" s="19"/>
      <c r="F23" s="19"/>
      <c r="G23" s="19"/>
      <c r="H23" s="19">
        <f>SUM(F23-G23)</f>
        <v>0</v>
      </c>
      <c r="I23" s="19"/>
      <c r="J23" s="19"/>
      <c r="K23" s="19">
        <f>G23-J23</f>
        <v>0</v>
      </c>
      <c r="L23" s="3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39" customHeight="1" hidden="1">
      <c r="A24" s="17"/>
      <c r="B24" s="32"/>
      <c r="C24" s="27" t="s">
        <v>16</v>
      </c>
      <c r="D24" s="19"/>
      <c r="E24" s="19"/>
      <c r="F24" s="19"/>
      <c r="G24" s="19"/>
      <c r="H24" s="19">
        <f>SUM(F24-G24)</f>
        <v>0</v>
      </c>
      <c r="I24" s="19"/>
      <c r="J24" s="19"/>
      <c r="K24" s="19">
        <f>G24-J24</f>
        <v>0</v>
      </c>
      <c r="L24" s="3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 hidden="1">
      <c r="A25" s="17"/>
      <c r="B25" s="32"/>
      <c r="C25" s="27" t="s">
        <v>16</v>
      </c>
      <c r="D25" s="19"/>
      <c r="E25" s="19"/>
      <c r="F25" s="19"/>
      <c r="G25" s="19"/>
      <c r="H25" s="19">
        <f>SUM(F25-G25)</f>
        <v>0</v>
      </c>
      <c r="I25" s="19"/>
      <c r="J25" s="19"/>
      <c r="K25" s="19">
        <f>G25-J25</f>
        <v>0</v>
      </c>
      <c r="L25" s="3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75" hidden="1">
      <c r="A26" s="14">
        <v>4</v>
      </c>
      <c r="B26" s="31" t="s">
        <v>17</v>
      </c>
      <c r="C26" s="27"/>
      <c r="D26" s="26">
        <f>SUM(D27:D31)</f>
        <v>0</v>
      </c>
      <c r="E26" s="26">
        <f>SUM(E27:E31)</f>
        <v>0</v>
      </c>
      <c r="F26" s="26">
        <f>SUM(F27:F31)</f>
        <v>0</v>
      </c>
      <c r="G26" s="26">
        <f>SUM(G27:G31)</f>
        <v>0</v>
      </c>
      <c r="H26" s="26">
        <f>SUM(H27:H31)</f>
        <v>0</v>
      </c>
      <c r="I26" s="19" t="s">
        <v>4</v>
      </c>
      <c r="J26" s="19" t="s">
        <v>4</v>
      </c>
      <c r="K26" s="19" t="s">
        <v>4</v>
      </c>
      <c r="L26" s="1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18.75" hidden="1">
      <c r="A27" s="14"/>
      <c r="B27" s="32"/>
      <c r="C27" s="27" t="s">
        <v>16</v>
      </c>
      <c r="D27" s="19"/>
      <c r="E27" s="19"/>
      <c r="F27" s="19"/>
      <c r="G27" s="19"/>
      <c r="H27" s="19">
        <f>SUM(F27-G27)</f>
        <v>0</v>
      </c>
      <c r="I27" s="19" t="s">
        <v>4</v>
      </c>
      <c r="J27" s="19" t="s">
        <v>4</v>
      </c>
      <c r="K27" s="19" t="s">
        <v>4</v>
      </c>
      <c r="L27" s="1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18.75" hidden="1">
      <c r="A28" s="14"/>
      <c r="B28" s="32"/>
      <c r="C28" s="27" t="s">
        <v>16</v>
      </c>
      <c r="D28" s="19"/>
      <c r="E28" s="19"/>
      <c r="F28" s="19"/>
      <c r="G28" s="19"/>
      <c r="H28" s="19">
        <f>SUM(F28-G28)</f>
        <v>0</v>
      </c>
      <c r="I28" s="19" t="s">
        <v>4</v>
      </c>
      <c r="J28" s="19" t="s">
        <v>4</v>
      </c>
      <c r="K28" s="19" t="s">
        <v>4</v>
      </c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18.75" hidden="1">
      <c r="A29" s="14"/>
      <c r="B29" s="32"/>
      <c r="C29" s="27" t="s">
        <v>16</v>
      </c>
      <c r="D29" s="19"/>
      <c r="E29" s="19"/>
      <c r="F29" s="19"/>
      <c r="G29" s="19"/>
      <c r="H29" s="19">
        <f>SUM(F29-G29)</f>
        <v>0</v>
      </c>
      <c r="I29" s="19" t="s">
        <v>4</v>
      </c>
      <c r="J29" s="19" t="s">
        <v>4</v>
      </c>
      <c r="K29" s="19" t="s">
        <v>4</v>
      </c>
      <c r="L29" s="1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18.75" hidden="1">
      <c r="A30" s="15"/>
      <c r="B30" s="32"/>
      <c r="C30" s="27" t="s">
        <v>16</v>
      </c>
      <c r="D30" s="19"/>
      <c r="E30" s="19"/>
      <c r="F30" s="19"/>
      <c r="G30" s="19"/>
      <c r="H30" s="19">
        <f>SUM(F30-G30)</f>
        <v>0</v>
      </c>
      <c r="I30" s="19" t="s">
        <v>4</v>
      </c>
      <c r="J30" s="19" t="s">
        <v>4</v>
      </c>
      <c r="K30" s="19" t="s">
        <v>4</v>
      </c>
      <c r="L30" s="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18.75" hidden="1">
      <c r="A31" s="15"/>
      <c r="B31" s="32"/>
      <c r="C31" s="27" t="s">
        <v>16</v>
      </c>
      <c r="D31" s="19"/>
      <c r="E31" s="19"/>
      <c r="F31" s="19"/>
      <c r="G31" s="19"/>
      <c r="H31" s="19">
        <f>SUM(F31-G31)</f>
        <v>0</v>
      </c>
      <c r="I31" s="19" t="s">
        <v>4</v>
      </c>
      <c r="J31" s="19" t="s">
        <v>4</v>
      </c>
      <c r="K31" s="27" t="s">
        <v>4</v>
      </c>
      <c r="L31" s="1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 hidden="1">
      <c r="A32" s="18">
        <v>5</v>
      </c>
      <c r="B32" s="31" t="s">
        <v>20</v>
      </c>
      <c r="C32" s="27"/>
      <c r="D32" s="26">
        <f>D33+D34</f>
        <v>0</v>
      </c>
      <c r="E32" s="26">
        <f>E33+E34</f>
        <v>0</v>
      </c>
      <c r="F32" s="26">
        <f>F33+F34</f>
        <v>0</v>
      </c>
      <c r="G32" s="26">
        <f>G33+G34</f>
        <v>0</v>
      </c>
      <c r="H32" s="26">
        <f>H33+H34</f>
        <v>0</v>
      </c>
      <c r="I32" s="26">
        <f>I34</f>
        <v>0</v>
      </c>
      <c r="J32" s="26">
        <f>J34</f>
        <v>0</v>
      </c>
      <c r="K32" s="26">
        <f>K34</f>
        <v>0</v>
      </c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44.25" customHeight="1" hidden="1">
      <c r="A33" s="18"/>
      <c r="B33" s="32"/>
      <c r="C33" s="27" t="s">
        <v>16</v>
      </c>
      <c r="D33" s="19"/>
      <c r="E33" s="19"/>
      <c r="F33" s="19"/>
      <c r="G33" s="19"/>
      <c r="H33" s="19">
        <f>F33-G33</f>
        <v>0</v>
      </c>
      <c r="I33" s="19" t="s">
        <v>4</v>
      </c>
      <c r="J33" s="19" t="s">
        <v>4</v>
      </c>
      <c r="K33" s="27" t="s">
        <v>4</v>
      </c>
      <c r="L33" s="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18.75" hidden="1">
      <c r="A34" s="18"/>
      <c r="B34" s="32"/>
      <c r="C34" s="27" t="s">
        <v>16</v>
      </c>
      <c r="D34" s="19"/>
      <c r="E34" s="19"/>
      <c r="F34" s="19"/>
      <c r="G34" s="19"/>
      <c r="H34" s="19">
        <f>F34-G34</f>
        <v>0</v>
      </c>
      <c r="I34" s="19"/>
      <c r="J34" s="19"/>
      <c r="K34" s="19">
        <f>G34-J34</f>
        <v>0</v>
      </c>
      <c r="L34" s="1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18.75">
      <c r="A35" s="13"/>
      <c r="B35" s="37" t="s">
        <v>27</v>
      </c>
      <c r="C35" s="5">
        <f>C10</f>
        <v>0</v>
      </c>
      <c r="D35" s="5">
        <f>D10+D26+D20+D32</f>
        <v>621455.14</v>
      </c>
      <c r="E35" s="5">
        <f>E10+E26+E20+E32</f>
        <v>621455.14</v>
      </c>
      <c r="F35" s="5">
        <f>F10+F26+F20+F32</f>
        <v>621455.14</v>
      </c>
      <c r="G35" s="5">
        <f>G10+G26+G20+G32</f>
        <v>0</v>
      </c>
      <c r="H35" s="5">
        <f>H10+H26+H20+H32</f>
        <v>621455.14</v>
      </c>
      <c r="I35" s="5">
        <f>I10+I20+I32</f>
        <v>0</v>
      </c>
      <c r="J35" s="5">
        <f>J10+J20+J32</f>
        <v>0</v>
      </c>
      <c r="K35" s="5">
        <f>K10+K20+K32</f>
        <v>0</v>
      </c>
      <c r="L35" s="1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18.75">
      <c r="A36" s="10"/>
      <c r="B36" s="37" t="s">
        <v>2</v>
      </c>
      <c r="C36" s="5">
        <f aca="true" t="shared" si="2" ref="C36:K36">C9+C35</f>
        <v>1406924.14</v>
      </c>
      <c r="D36" s="5">
        <f t="shared" si="2"/>
        <v>621455.14</v>
      </c>
      <c r="E36" s="5">
        <f t="shared" si="2"/>
        <v>621455.14</v>
      </c>
      <c r="F36" s="5">
        <f t="shared" si="2"/>
        <v>621455.14</v>
      </c>
      <c r="G36" s="5">
        <f t="shared" si="2"/>
        <v>0</v>
      </c>
      <c r="H36" s="5">
        <f t="shared" si="2"/>
        <v>621455.14</v>
      </c>
      <c r="I36" s="5">
        <f t="shared" si="2"/>
        <v>0</v>
      </c>
      <c r="J36" s="5">
        <f t="shared" si="2"/>
        <v>0</v>
      </c>
      <c r="K36" s="5">
        <f t="shared" si="2"/>
        <v>0</v>
      </c>
      <c r="L36" s="1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11" ht="18.75">
      <c r="A37" s="6"/>
      <c r="B37" s="7"/>
      <c r="C37" s="8"/>
      <c r="D37" s="8"/>
      <c r="E37" s="8"/>
      <c r="F37" s="8"/>
      <c r="G37" s="8"/>
      <c r="H37" s="8"/>
      <c r="I37" s="8"/>
      <c r="J37" s="8"/>
      <c r="K37" s="8"/>
    </row>
  </sheetData>
  <sheetProtection/>
  <autoFilter ref="A5:K36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Гончар</cp:lastModifiedBy>
  <cp:lastPrinted>2023-05-16T07:28:23Z</cp:lastPrinted>
  <dcterms:created xsi:type="dcterms:W3CDTF">2013-10-15T04:24:57Z</dcterms:created>
  <dcterms:modified xsi:type="dcterms:W3CDTF">2024-04-22T12:18:05Z</dcterms:modified>
  <cp:category/>
  <cp:version/>
  <cp:contentType/>
  <cp:contentStatus/>
</cp:coreProperties>
</file>