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 (на 1 августа)" sheetId="1" r:id="rId1"/>
  </sheets>
  <externalReferences>
    <externalReference r:id="rId2"/>
  </externalReferences>
  <definedNames>
    <definedName name="_xlnm._FilterDatabase" localSheetId="0" hidden="1">'МБТ (на 1 августа)'!$A$6:$H$73</definedName>
    <definedName name="Print_Titles" localSheetId="0">'МБТ (на 1 августа)'!$5:$6</definedName>
    <definedName name="_xlnm.Print_Titles" localSheetId="0">'МБТ (на 1 августа)'!$5:$6</definedName>
    <definedName name="_xlnm.Print_Area" localSheetId="0">'МБТ (на 1 августа)'!$A$1:$H$71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C11" i="1" l="1"/>
  <c r="H50" i="1" l="1"/>
  <c r="G50" i="1"/>
  <c r="E50" i="1"/>
  <c r="F11" i="1"/>
  <c r="G69" i="1" l="1"/>
  <c r="G70" i="1"/>
  <c r="G61" i="1"/>
  <c r="H63" i="1"/>
  <c r="H47" i="1"/>
  <c r="H26" i="1"/>
  <c r="H25" i="1"/>
  <c r="H66" i="1"/>
  <c r="H43" i="1"/>
  <c r="E70" i="1" l="1"/>
  <c r="E69" i="1"/>
  <c r="E61" i="1"/>
  <c r="F68" i="1" l="1"/>
  <c r="H68" i="1" s="1"/>
  <c r="H11" i="1" l="1"/>
  <c r="H15" i="1"/>
  <c r="H17" i="1"/>
  <c r="H18" i="1"/>
  <c r="H21" i="1"/>
  <c r="H24" i="1"/>
  <c r="H30" i="1"/>
  <c r="H31" i="1"/>
  <c r="H36" i="1"/>
  <c r="H37" i="1"/>
  <c r="H39" i="1"/>
  <c r="H57" i="1"/>
  <c r="F64" i="1" l="1"/>
  <c r="F38" i="1"/>
  <c r="G68" i="1" l="1"/>
  <c r="E68" i="1"/>
  <c r="H35" i="1"/>
  <c r="H38" i="1"/>
  <c r="H49" i="1"/>
  <c r="H48" i="1"/>
  <c r="H34" i="1"/>
  <c r="H33" i="1"/>
  <c r="H52" i="1"/>
  <c r="H32" i="1"/>
  <c r="D8" i="1"/>
  <c r="H46" i="1"/>
  <c r="H44" i="1"/>
  <c r="H45" i="1"/>
  <c r="H42" i="1"/>
  <c r="H41" i="1"/>
  <c r="H40" i="1"/>
  <c r="H67" i="1"/>
  <c r="H64" i="1"/>
  <c r="H27" i="1"/>
  <c r="H23" i="1"/>
  <c r="H22" i="1"/>
  <c r="H28" i="1"/>
  <c r="H56" i="1"/>
  <c r="H16" i="1"/>
  <c r="H14" i="1"/>
  <c r="H13" i="1"/>
  <c r="H9" i="1"/>
  <c r="H7" i="1"/>
  <c r="H8" i="1" l="1"/>
  <c r="D71" i="1"/>
  <c r="G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7" i="1"/>
  <c r="E71" i="1" l="1"/>
  <c r="G64" i="1"/>
  <c r="G65" i="1"/>
  <c r="G66" i="1"/>
  <c r="G67" i="1"/>
  <c r="G63" i="1"/>
  <c r="G62" i="1"/>
  <c r="G59" i="1"/>
  <c r="G60" i="1"/>
  <c r="G58" i="1"/>
  <c r="G57" i="1" l="1"/>
  <c r="G56" i="1" l="1"/>
  <c r="F55" i="1" l="1"/>
  <c r="G55" i="1" s="1"/>
  <c r="F54" i="1"/>
  <c r="G54" i="1" s="1"/>
  <c r="F53" i="1"/>
  <c r="H53" i="1" s="1"/>
  <c r="G53" i="1" l="1"/>
  <c r="G52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1" i="1"/>
  <c r="G15" i="1"/>
  <c r="G14" i="1"/>
  <c r="G13" i="1"/>
  <c r="F12" i="1"/>
  <c r="H12" i="1" s="1"/>
  <c r="G11" i="1"/>
  <c r="F10" i="1"/>
  <c r="F71" i="1" l="1"/>
  <c r="H71" i="1" s="1"/>
  <c r="G12" i="1"/>
  <c r="G49" i="1"/>
  <c r="G51" i="1"/>
  <c r="G10" i="1"/>
  <c r="G71" i="1" l="1"/>
</calcChain>
</file>

<file path=xl/sharedStrings.xml><?xml version="1.0" encoding="utf-8"?>
<sst xmlns="http://schemas.openxmlformats.org/spreadsheetml/2006/main" count="76" uniqueCount="75">
  <si>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</si>
  <si>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</si>
  <si>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</si>
  <si>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</si>
  <si>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</si>
  <si>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</si>
  <si>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</si>
  <si>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</si>
  <si>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</si>
  <si>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</si>
  <si>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</si>
  <si>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</si>
  <si>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</si>
  <si>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</si>
  <si>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</si>
  <si>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</si>
  <si>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</si>
  <si>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</si>
  <si>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</si>
  <si>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</si>
  <si>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</si>
  <si>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</si>
  <si>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</si>
  <si>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</si>
  <si>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</si>
  <si>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</si>
  <si>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</si>
  <si>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</si>
  <si>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</si>
  <si>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</si>
  <si>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</si>
  <si>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</si>
  <si>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</si>
  <si>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</si>
  <si>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</si>
  <si>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</si>
  <si>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</si>
  <si>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</si>
  <si>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</si>
  <si>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</si>
  <si>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</si>
  <si>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</si>
  <si>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</si>
  <si>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</si>
  <si>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</si>
  <si>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</si>
  <si>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</si>
  <si>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</si>
  <si>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</si>
  <si>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</si>
  <si>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</si>
  <si>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</si>
  <si>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</si>
  <si>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</si>
  <si>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</si>
  <si>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</si>
  <si>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</si>
  <si>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</si>
  <si>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</si>
  <si>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</si>
  <si>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</si>
  <si>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</si>
  <si>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</si>
  <si>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</si>
  <si>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</si>
  <si>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</si>
  <si>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</si>
  <si>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</si>
  <si>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</si>
  <si>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</si>
  <si>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</si>
  <si>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</si>
  <si>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</si>
  <si>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</si>
  <si>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Информация о поступлении межбюджетных трансфертов в 2024 году на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</si>
</sst>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58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0" fillId="0" borderId="12" xfId="17" quotePrefix="1" applyFont="1" applyFill="1" applyBorder="1" applyAlignment="1">
      <alignment horizontal="left" vertical="center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1" fillId="0" borderId="11" xfId="8" applyFont="1" applyFill="1" applyBorder="1" applyAlignment="1">
      <alignment horizontal="right" vertical="center" shrinkToFit="1"/>
    </xf>
    <xf numFmtId="4" fontId="11" fillId="0" borderId="11" xfId="9" applyFont="1" applyFill="1" applyBorder="1" applyAlignment="1">
      <alignment horizontal="right" vertical="center" shrinkToFit="1"/>
    </xf>
    <xf numFmtId="4" fontId="11" fillId="6" borderId="11" xfId="19" applyFont="1" applyFill="1" applyBorder="1" applyAlignment="1">
      <alignment vertical="center" shrinkToFit="1"/>
    </xf>
    <xf numFmtId="4" fontId="11" fillId="6" borderId="11" xfId="9" applyFont="1" applyFill="1" applyBorder="1" applyAlignment="1">
      <alignment horizontal="right" vertical="center" shrinkToFit="1"/>
    </xf>
    <xf numFmtId="4" fontId="11" fillId="0" borderId="11" xfId="19" applyFont="1" applyBorder="1" applyAlignment="1">
      <alignment vertical="center" shrinkToFit="1"/>
    </xf>
    <xf numFmtId="164" fontId="11" fillId="0" borderId="11" xfId="0" applyNumberFormat="1" applyFont="1" applyBorder="1" applyAlignment="1" applyProtection="1">
      <alignment horizontal="right" vertical="center"/>
      <protection locked="0"/>
    </xf>
    <xf numFmtId="4" fontId="11" fillId="6" borderId="11" xfId="8" applyFont="1" applyFill="1" applyBorder="1" applyAlignment="1">
      <alignment horizontal="right" vertical="center" shrinkToFit="1"/>
    </xf>
    <xf numFmtId="4" fontId="11" fillId="6" borderId="11" xfId="18" applyFont="1" applyFill="1" applyBorder="1" applyAlignment="1">
      <alignment vertical="center" shrinkToFit="1"/>
    </xf>
    <xf numFmtId="4" fontId="11" fillId="0" borderId="11" xfId="0" applyNumberFormat="1" applyFont="1" applyBorder="1" applyAlignment="1" applyProtection="1">
      <alignment horizontal="right" vertical="center"/>
      <protection locked="0"/>
    </xf>
    <xf numFmtId="4" fontId="11" fillId="0" borderId="11" xfId="19" applyFont="1" applyFill="1" applyBorder="1" applyAlignment="1">
      <alignment vertical="center" shrinkToFit="1"/>
    </xf>
    <xf numFmtId="4" fontId="18" fillId="5" borderId="11" xfId="18" applyFont="1" applyFill="1" applyBorder="1" applyAlignment="1">
      <alignment horizontal="right" vertical="center" shrinkToFit="1"/>
    </xf>
    <xf numFmtId="164" fontId="18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19" applyFont="1" applyFill="1" applyBorder="1" applyAlignment="1">
      <alignment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4" fontId="10" fillId="6" borderId="11" xfId="9" applyFont="1" applyFill="1" applyBorder="1" applyAlignment="1">
      <alignment horizontal="right" vertical="center" shrinkToFit="1"/>
    </xf>
    <xf numFmtId="0" fontId="11" fillId="0" borderId="0" xfId="0" applyFont="1" applyFill="1"/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18" applyFont="1" applyFill="1" applyBorder="1" applyAlignment="1">
      <alignment vertical="center" shrinkToFit="1"/>
    </xf>
    <xf numFmtId="4" fontId="13" fillId="0" borderId="0" xfId="25" applyNumberFormat="1" applyFont="1" applyFill="1" applyBorder="1"/>
    <xf numFmtId="4" fontId="16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4" fontId="17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7" fillId="0" borderId="0" xfId="0" applyFont="1" applyFill="1" applyProtection="1">
      <protection locked="0"/>
    </xf>
    <xf numFmtId="0" fontId="9" fillId="0" borderId="0" xfId="0" applyFont="1" applyAlignment="1">
      <alignment horizontal="center" vertical="center"/>
    </xf>
    <xf numFmtId="4" fontId="15" fillId="0" borderId="11" xfId="18" applyFont="1" applyFill="1" applyBorder="1" applyAlignment="1">
      <alignment horizontal="right" vertical="center" shrinkToFit="1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Normal="90" zoomScaleSheetLayoutView="100" workbookViewId="0">
      <pane ySplit="6" topLeftCell="A7" activePane="bottomLeft" state="frozen"/>
      <selection activeCell="J8" sqref="J8"/>
      <selection pane="bottomLeft" activeCell="C71" sqref="C71:D71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55" customWidth="1"/>
    <col min="4" max="4" width="17.88671875" style="52" customWidth="1"/>
    <col min="5" max="5" width="18.6640625" style="1" customWidth="1"/>
    <col min="6" max="6" width="16.6640625" style="11" customWidth="1"/>
    <col min="7" max="7" width="16.44140625" style="1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45"/>
      <c r="D1" s="46"/>
      <c r="E1" s="3"/>
      <c r="F1" s="8"/>
      <c r="G1" s="5"/>
      <c r="H1" s="5" t="s">
        <v>0</v>
      </c>
    </row>
    <row r="2" spans="1:8" s="2" customFormat="1" ht="15.6" x14ac:dyDescent="0.3">
      <c r="A2" s="3"/>
      <c r="B2" s="3"/>
      <c r="C2" s="45"/>
      <c r="D2" s="46"/>
      <c r="E2" s="3"/>
      <c r="F2" s="9"/>
      <c r="G2" s="3"/>
      <c r="H2" s="3"/>
    </row>
    <row r="3" spans="1:8" s="2" customFormat="1" ht="15.6" x14ac:dyDescent="0.3">
      <c r="A3" s="56" t="s">
        <v>74</v>
      </c>
      <c r="B3" s="56"/>
      <c r="C3" s="56"/>
      <c r="D3" s="56"/>
      <c r="E3" s="56"/>
      <c r="F3" s="56"/>
      <c r="G3" s="56"/>
      <c r="H3" s="56"/>
    </row>
    <row r="4" spans="1:8" s="2" customFormat="1" ht="15.6" x14ac:dyDescent="0.3">
      <c r="A4" s="17"/>
      <c r="B4" s="17"/>
      <c r="C4" s="45"/>
      <c r="D4" s="45"/>
      <c r="E4" s="17"/>
      <c r="F4" s="18"/>
      <c r="G4" s="17"/>
      <c r="H4" s="21" t="s">
        <v>1</v>
      </c>
    </row>
    <row r="5" spans="1:8" s="2" customFormat="1" ht="54" customHeight="1" x14ac:dyDescent="0.3">
      <c r="A5" s="19" t="s">
        <v>2</v>
      </c>
      <c r="B5" s="19" t="s">
        <v>3</v>
      </c>
      <c r="C5" s="47" t="s">
        <v>4</v>
      </c>
      <c r="D5" s="47" t="s">
        <v>5</v>
      </c>
      <c r="E5" s="19" t="s">
        <v>6</v>
      </c>
      <c r="F5" s="20" t="s">
        <v>33</v>
      </c>
      <c r="G5" s="19" t="s">
        <v>34</v>
      </c>
      <c r="H5" s="19" t="s">
        <v>35</v>
      </c>
    </row>
    <row r="6" spans="1:8" s="2" customFormat="1" ht="15.6" x14ac:dyDescent="0.3">
      <c r="A6" s="19">
        <v>1</v>
      </c>
      <c r="B6" s="19">
        <v>2</v>
      </c>
      <c r="C6" s="47">
        <v>3</v>
      </c>
      <c r="D6" s="47">
        <v>4</v>
      </c>
      <c r="E6" s="19">
        <v>5</v>
      </c>
      <c r="F6" s="20">
        <v>6</v>
      </c>
      <c r="G6" s="19">
        <v>7</v>
      </c>
      <c r="H6" s="19">
        <v>8</v>
      </c>
    </row>
    <row r="7" spans="1:8" s="2" customFormat="1" ht="39.6" x14ac:dyDescent="0.3">
      <c r="A7" s="19">
        <v>1</v>
      </c>
      <c r="B7" s="23" t="s">
        <v>39</v>
      </c>
      <c r="C7" s="48">
        <v>415056000</v>
      </c>
      <c r="D7" s="40">
        <v>345880000</v>
      </c>
      <c r="E7" s="41">
        <f>C7-D7</f>
        <v>69176000</v>
      </c>
      <c r="F7" s="40">
        <v>345880000</v>
      </c>
      <c r="G7" s="42">
        <f>D7-F7</f>
        <v>0</v>
      </c>
      <c r="H7" s="43">
        <f>F7*100/D7</f>
        <v>100</v>
      </c>
    </row>
    <row r="8" spans="1:8" s="2" customFormat="1" ht="67.5" customHeight="1" x14ac:dyDescent="0.3">
      <c r="A8" s="19">
        <v>2</v>
      </c>
      <c r="B8" s="23" t="s">
        <v>32</v>
      </c>
      <c r="C8" s="48">
        <v>1569645.23</v>
      </c>
      <c r="D8" s="40">
        <f>[1]Документ!$F$82</f>
        <v>1569645.23</v>
      </c>
      <c r="E8" s="41">
        <f t="shared" ref="E8:E70" si="0">C8-D8</f>
        <v>0</v>
      </c>
      <c r="F8" s="44">
        <v>1569645.23</v>
      </c>
      <c r="G8" s="42">
        <f>D8-F8</f>
        <v>0</v>
      </c>
      <c r="H8" s="43">
        <f t="shared" ref="H8:H68" si="1">F8*100/D8</f>
        <v>100</v>
      </c>
    </row>
    <row r="9" spans="1:8" s="7" customFormat="1" ht="54.75" customHeight="1" x14ac:dyDescent="0.3">
      <c r="A9" s="19">
        <v>3</v>
      </c>
      <c r="B9" s="22" t="s">
        <v>40</v>
      </c>
      <c r="C9" s="48">
        <v>282688380</v>
      </c>
      <c r="D9" s="48">
        <v>222707636.28999999</v>
      </c>
      <c r="E9" s="30">
        <f t="shared" si="0"/>
        <v>59980743.710000008</v>
      </c>
      <c r="F9" s="34">
        <v>222322536.52000001</v>
      </c>
      <c r="G9" s="30">
        <f>D9-F9</f>
        <v>385099.76999998093</v>
      </c>
      <c r="H9" s="33">
        <f t="shared" si="1"/>
        <v>99.827082817448371</v>
      </c>
    </row>
    <row r="10" spans="1:8" s="7" customFormat="1" ht="19.5" customHeight="1" x14ac:dyDescent="0.3">
      <c r="A10" s="19">
        <v>4</v>
      </c>
      <c r="B10" s="23" t="s">
        <v>7</v>
      </c>
      <c r="C10" s="48">
        <v>737922.16</v>
      </c>
      <c r="D10" s="40">
        <v>396000.01</v>
      </c>
      <c r="E10" s="30">
        <f t="shared" si="0"/>
        <v>341922.15</v>
      </c>
      <c r="F10" s="32">
        <f t="shared" ref="F10:F12" si="2">C10-E10</f>
        <v>396000.01</v>
      </c>
      <c r="G10" s="30">
        <f t="shared" ref="G10:G52" si="3">D10-F10</f>
        <v>0</v>
      </c>
      <c r="H10" s="33"/>
    </row>
    <row r="11" spans="1:8" s="12" customFormat="1" ht="45" customHeight="1" x14ac:dyDescent="0.3">
      <c r="A11" s="19">
        <v>5</v>
      </c>
      <c r="B11" s="23" t="s">
        <v>41</v>
      </c>
      <c r="C11" s="48">
        <f>28684349.7+17105910.3</f>
        <v>45790260</v>
      </c>
      <c r="D11" s="40">
        <v>44730000</v>
      </c>
      <c r="E11" s="30">
        <f t="shared" si="0"/>
        <v>1060260</v>
      </c>
      <c r="F11" s="31">
        <f>17105910.3+27624089.7</f>
        <v>44730000</v>
      </c>
      <c r="G11" s="30">
        <f t="shared" si="3"/>
        <v>0</v>
      </c>
      <c r="H11" s="33">
        <f t="shared" si="1"/>
        <v>100</v>
      </c>
    </row>
    <row r="12" spans="1:8" s="12" customFormat="1" ht="51" customHeight="1" x14ac:dyDescent="0.3">
      <c r="A12" s="19">
        <v>6</v>
      </c>
      <c r="B12" s="24" t="s">
        <v>8</v>
      </c>
      <c r="C12" s="48">
        <v>3538872</v>
      </c>
      <c r="D12" s="48">
        <v>3538872</v>
      </c>
      <c r="E12" s="30">
        <f t="shared" si="0"/>
        <v>0</v>
      </c>
      <c r="F12" s="32">
        <f t="shared" si="2"/>
        <v>3538872</v>
      </c>
      <c r="G12" s="30">
        <f t="shared" si="3"/>
        <v>0</v>
      </c>
      <c r="H12" s="33">
        <f t="shared" si="1"/>
        <v>100</v>
      </c>
    </row>
    <row r="13" spans="1:8" ht="67.95" customHeight="1" x14ac:dyDescent="0.3">
      <c r="A13" s="19">
        <v>7</v>
      </c>
      <c r="B13" s="22" t="s">
        <v>9</v>
      </c>
      <c r="C13" s="48">
        <v>681300</v>
      </c>
      <c r="D13" s="48">
        <v>561069.97</v>
      </c>
      <c r="E13" s="30">
        <f t="shared" si="0"/>
        <v>120230.03000000003</v>
      </c>
      <c r="F13" s="34">
        <v>462757.89</v>
      </c>
      <c r="G13" s="30">
        <f t="shared" si="3"/>
        <v>98312.079999999958</v>
      </c>
      <c r="H13" s="33">
        <f t="shared" si="1"/>
        <v>82.477750502312574</v>
      </c>
    </row>
    <row r="14" spans="1:8" s="12" customFormat="1" ht="70.95" customHeight="1" x14ac:dyDescent="0.3">
      <c r="A14" s="19">
        <v>8</v>
      </c>
      <c r="B14" s="22" t="s">
        <v>10</v>
      </c>
      <c r="C14" s="48">
        <v>109000</v>
      </c>
      <c r="D14" s="40">
        <v>105277.38</v>
      </c>
      <c r="E14" s="30">
        <f t="shared" si="0"/>
        <v>3722.6199999999953</v>
      </c>
      <c r="F14" s="31">
        <v>74426.06</v>
      </c>
      <c r="G14" s="30">
        <f t="shared" si="3"/>
        <v>30851.320000000007</v>
      </c>
      <c r="H14" s="33">
        <f t="shared" si="1"/>
        <v>70.695205370802341</v>
      </c>
    </row>
    <row r="15" spans="1:8" s="12" customFormat="1" ht="70.95" customHeight="1" x14ac:dyDescent="0.3">
      <c r="A15" s="19">
        <v>9</v>
      </c>
      <c r="B15" s="22" t="s">
        <v>11</v>
      </c>
      <c r="C15" s="49">
        <v>21800</v>
      </c>
      <c r="D15" s="49">
        <v>21050</v>
      </c>
      <c r="E15" s="30">
        <f t="shared" si="0"/>
        <v>750</v>
      </c>
      <c r="F15" s="35">
        <v>21050</v>
      </c>
      <c r="G15" s="30">
        <f t="shared" si="3"/>
        <v>0</v>
      </c>
      <c r="H15" s="33">
        <f t="shared" si="1"/>
        <v>100</v>
      </c>
    </row>
    <row r="16" spans="1:8" s="12" customFormat="1" ht="70.95" customHeight="1" x14ac:dyDescent="0.3">
      <c r="A16" s="19">
        <v>10</v>
      </c>
      <c r="B16" s="22" t="s">
        <v>12</v>
      </c>
      <c r="C16" s="48">
        <v>15413300</v>
      </c>
      <c r="D16" s="48">
        <v>8874631.0800000001</v>
      </c>
      <c r="E16" s="30">
        <f t="shared" si="0"/>
        <v>6538668.9199999999</v>
      </c>
      <c r="F16" s="34">
        <v>8036387.96</v>
      </c>
      <c r="G16" s="30">
        <f t="shared" si="3"/>
        <v>838243.12000000011</v>
      </c>
      <c r="H16" s="33">
        <f t="shared" si="1"/>
        <v>90.554614468548706</v>
      </c>
    </row>
    <row r="17" spans="1:9" ht="72" customHeight="1" x14ac:dyDescent="0.3">
      <c r="A17" s="19">
        <v>11</v>
      </c>
      <c r="B17" s="22" t="s">
        <v>13</v>
      </c>
      <c r="C17" s="48">
        <v>53000</v>
      </c>
      <c r="D17" s="40">
        <v>53000</v>
      </c>
      <c r="E17" s="30">
        <f t="shared" si="0"/>
        <v>0</v>
      </c>
      <c r="F17" s="29">
        <v>0</v>
      </c>
      <c r="G17" s="30">
        <f t="shared" si="3"/>
        <v>53000</v>
      </c>
      <c r="H17" s="33">
        <f t="shared" si="1"/>
        <v>0</v>
      </c>
    </row>
    <row r="18" spans="1:9" ht="67.2" customHeight="1" x14ac:dyDescent="0.3">
      <c r="A18" s="19">
        <v>12</v>
      </c>
      <c r="B18" s="22" t="s">
        <v>14</v>
      </c>
      <c r="C18" s="49">
        <v>5200</v>
      </c>
      <c r="D18" s="49">
        <v>5200</v>
      </c>
      <c r="E18" s="30">
        <f t="shared" si="0"/>
        <v>0</v>
      </c>
      <c r="F18" s="29">
        <v>0</v>
      </c>
      <c r="G18" s="30">
        <f t="shared" si="3"/>
        <v>5200</v>
      </c>
      <c r="H18" s="33">
        <f t="shared" si="1"/>
        <v>0</v>
      </c>
    </row>
    <row r="19" spans="1:9" ht="70.2" customHeight="1" x14ac:dyDescent="0.3">
      <c r="A19" s="19">
        <v>13</v>
      </c>
      <c r="B19" s="22" t="s">
        <v>15</v>
      </c>
      <c r="C19" s="48">
        <v>92600</v>
      </c>
      <c r="D19" s="48">
        <v>0</v>
      </c>
      <c r="E19" s="30">
        <f t="shared" si="0"/>
        <v>92600</v>
      </c>
      <c r="F19" s="33">
        <v>0</v>
      </c>
      <c r="G19" s="30">
        <f t="shared" si="3"/>
        <v>0</v>
      </c>
      <c r="H19" s="33"/>
    </row>
    <row r="20" spans="1:9" ht="69" customHeight="1" x14ac:dyDescent="0.3">
      <c r="A20" s="19">
        <v>14</v>
      </c>
      <c r="B20" s="22" t="s">
        <v>16</v>
      </c>
      <c r="C20" s="48">
        <v>37000</v>
      </c>
      <c r="D20" s="48">
        <v>0</v>
      </c>
      <c r="E20" s="30">
        <f t="shared" si="0"/>
        <v>37000</v>
      </c>
      <c r="F20" s="33">
        <v>0</v>
      </c>
      <c r="G20" s="30">
        <f t="shared" si="3"/>
        <v>0</v>
      </c>
      <c r="H20" s="33"/>
    </row>
    <row r="21" spans="1:9" ht="46.2" customHeight="1" x14ac:dyDescent="0.3">
      <c r="A21" s="19">
        <v>15</v>
      </c>
      <c r="B21" s="22" t="s">
        <v>17</v>
      </c>
      <c r="C21" s="48">
        <v>35241</v>
      </c>
      <c r="D21" s="40">
        <v>35241</v>
      </c>
      <c r="E21" s="30">
        <f t="shared" si="0"/>
        <v>0</v>
      </c>
      <c r="F21" s="31">
        <v>35241</v>
      </c>
      <c r="G21" s="30">
        <f t="shared" si="3"/>
        <v>0</v>
      </c>
      <c r="H21" s="33">
        <f t="shared" si="1"/>
        <v>100</v>
      </c>
    </row>
    <row r="22" spans="1:9" s="6" customFormat="1" ht="28.5" customHeight="1" x14ac:dyDescent="0.3">
      <c r="A22" s="19">
        <v>16</v>
      </c>
      <c r="B22" s="23" t="s">
        <v>18</v>
      </c>
      <c r="C22" s="48">
        <v>49669563</v>
      </c>
      <c r="D22" s="48">
        <v>33211083.68</v>
      </c>
      <c r="E22" s="30">
        <f t="shared" si="0"/>
        <v>16458479.32</v>
      </c>
      <c r="F22" s="34">
        <v>7191212.2999999998</v>
      </c>
      <c r="G22" s="30">
        <f>D22-F22</f>
        <v>26019871.379999999</v>
      </c>
      <c r="H22" s="33">
        <f t="shared" si="1"/>
        <v>21.65304923286984</v>
      </c>
    </row>
    <row r="23" spans="1:9" s="6" customFormat="1" ht="42" customHeight="1" x14ac:dyDescent="0.3">
      <c r="A23" s="19">
        <v>17</v>
      </c>
      <c r="B23" s="22" t="s">
        <v>19</v>
      </c>
      <c r="C23" s="48">
        <v>14463672.310000001</v>
      </c>
      <c r="D23" s="40">
        <v>6781733.2599999998</v>
      </c>
      <c r="E23" s="30">
        <f t="shared" si="0"/>
        <v>7681939.0500000007</v>
      </c>
      <c r="F23" s="31">
        <v>5487817.9400000004</v>
      </c>
      <c r="G23" s="30">
        <f t="shared" si="3"/>
        <v>1293915.3199999994</v>
      </c>
      <c r="H23" s="33">
        <f t="shared" si="1"/>
        <v>80.920580766103441</v>
      </c>
    </row>
    <row r="24" spans="1:9" s="6" customFormat="1" ht="33.75" customHeight="1" x14ac:dyDescent="0.3">
      <c r="A24" s="19">
        <v>18</v>
      </c>
      <c r="B24" s="22" t="s">
        <v>20</v>
      </c>
      <c r="C24" s="48">
        <v>369020.36</v>
      </c>
      <c r="D24" s="48">
        <v>195256.47</v>
      </c>
      <c r="E24" s="30">
        <f t="shared" si="0"/>
        <v>173763.88999999998</v>
      </c>
      <c r="F24" s="28">
        <v>195256.47</v>
      </c>
      <c r="G24" s="30">
        <f t="shared" si="3"/>
        <v>0</v>
      </c>
      <c r="H24" s="33">
        <f t="shared" si="1"/>
        <v>100</v>
      </c>
    </row>
    <row r="25" spans="1:9" ht="24.75" customHeight="1" x14ac:dyDescent="0.3">
      <c r="A25" s="19">
        <v>19</v>
      </c>
      <c r="B25" s="22" t="s">
        <v>21</v>
      </c>
      <c r="C25" s="48">
        <v>3010842.98</v>
      </c>
      <c r="D25" s="40">
        <v>574921.89</v>
      </c>
      <c r="E25" s="30">
        <f t="shared" si="0"/>
        <v>2435921.09</v>
      </c>
      <c r="F25" s="36">
        <v>574921.89</v>
      </c>
      <c r="G25" s="30">
        <f t="shared" si="3"/>
        <v>0</v>
      </c>
      <c r="H25" s="33">
        <f t="shared" si="1"/>
        <v>100</v>
      </c>
    </row>
    <row r="26" spans="1:9" ht="59.4" customHeight="1" x14ac:dyDescent="0.3">
      <c r="A26" s="19">
        <v>20</v>
      </c>
      <c r="B26" s="23" t="s">
        <v>22</v>
      </c>
      <c r="C26" s="48">
        <v>5336923.63</v>
      </c>
      <c r="D26" s="40">
        <v>1919870.4</v>
      </c>
      <c r="E26" s="30">
        <f t="shared" si="0"/>
        <v>3417053.23</v>
      </c>
      <c r="F26" s="36">
        <v>923869.38</v>
      </c>
      <c r="G26" s="30">
        <f t="shared" si="3"/>
        <v>996001.0199999999</v>
      </c>
      <c r="H26" s="33">
        <f t="shared" si="1"/>
        <v>48.1214450725424</v>
      </c>
    </row>
    <row r="27" spans="1:9" ht="28.5" customHeight="1" x14ac:dyDescent="0.3">
      <c r="A27" s="19">
        <v>21</v>
      </c>
      <c r="B27" s="23" t="s">
        <v>23</v>
      </c>
      <c r="C27" s="48">
        <v>3511728</v>
      </c>
      <c r="D27" s="40">
        <v>2707910.83</v>
      </c>
      <c r="E27" s="30">
        <f t="shared" si="0"/>
        <v>803817.16999999993</v>
      </c>
      <c r="F27" s="29">
        <v>2431688.3199999998</v>
      </c>
      <c r="G27" s="30">
        <f t="shared" si="3"/>
        <v>276222.51000000024</v>
      </c>
      <c r="H27" s="33">
        <f t="shared" si="1"/>
        <v>89.799423712929269</v>
      </c>
    </row>
    <row r="28" spans="1:9" ht="54.75" customHeight="1" x14ac:dyDescent="0.3">
      <c r="A28" s="19">
        <v>22</v>
      </c>
      <c r="B28" s="22" t="s">
        <v>24</v>
      </c>
      <c r="C28" s="48">
        <v>6276097</v>
      </c>
      <c r="D28" s="40">
        <v>6276097</v>
      </c>
      <c r="E28" s="30">
        <f t="shared" si="0"/>
        <v>0</v>
      </c>
      <c r="F28" s="31">
        <v>6268510</v>
      </c>
      <c r="G28" s="30">
        <f t="shared" si="3"/>
        <v>7587</v>
      </c>
      <c r="H28" s="33">
        <f t="shared" si="1"/>
        <v>99.879112767058885</v>
      </c>
      <c r="I28" s="7"/>
    </row>
    <row r="29" spans="1:9" ht="80.400000000000006" customHeight="1" x14ac:dyDescent="0.3">
      <c r="A29" s="19">
        <v>23</v>
      </c>
      <c r="B29" s="22" t="s">
        <v>25</v>
      </c>
      <c r="C29" s="48">
        <v>112507</v>
      </c>
      <c r="D29" s="48">
        <v>112507</v>
      </c>
      <c r="E29" s="30">
        <f t="shared" si="0"/>
        <v>0</v>
      </c>
      <c r="F29" s="31">
        <v>87570.66</v>
      </c>
      <c r="G29" s="30">
        <f t="shared" si="3"/>
        <v>24936.339999999997</v>
      </c>
      <c r="H29" s="33"/>
    </row>
    <row r="30" spans="1:9" ht="24.75" customHeight="1" x14ac:dyDescent="0.3">
      <c r="A30" s="19">
        <v>24</v>
      </c>
      <c r="B30" s="22" t="s">
        <v>45</v>
      </c>
      <c r="C30" s="48">
        <v>442105.26</v>
      </c>
      <c r="D30" s="48">
        <v>442105.26</v>
      </c>
      <c r="E30" s="30">
        <f t="shared" si="0"/>
        <v>0</v>
      </c>
      <c r="F30" s="34">
        <v>442105.26</v>
      </c>
      <c r="G30" s="30">
        <f t="shared" si="3"/>
        <v>0</v>
      </c>
      <c r="H30" s="33">
        <f t="shared" si="1"/>
        <v>100</v>
      </c>
    </row>
    <row r="31" spans="1:9" ht="54" customHeight="1" x14ac:dyDescent="0.3">
      <c r="A31" s="19">
        <v>25</v>
      </c>
      <c r="B31" s="22" t="s">
        <v>44</v>
      </c>
      <c r="C31" s="48">
        <v>748836.46</v>
      </c>
      <c r="D31" s="40">
        <v>748836.46</v>
      </c>
      <c r="E31" s="30">
        <f t="shared" si="0"/>
        <v>0</v>
      </c>
      <c r="F31" s="36">
        <v>748836.46</v>
      </c>
      <c r="G31" s="30">
        <f t="shared" si="3"/>
        <v>0</v>
      </c>
      <c r="H31" s="33">
        <f t="shared" si="1"/>
        <v>100</v>
      </c>
    </row>
    <row r="32" spans="1:9" ht="54.75" customHeight="1" x14ac:dyDescent="0.3">
      <c r="A32" s="19">
        <v>26</v>
      </c>
      <c r="B32" s="22" t="s">
        <v>26</v>
      </c>
      <c r="C32" s="48">
        <v>700617</v>
      </c>
      <c r="D32" s="40">
        <v>700617</v>
      </c>
      <c r="E32" s="30">
        <f t="shared" si="0"/>
        <v>0</v>
      </c>
      <c r="F32" s="31">
        <v>700617</v>
      </c>
      <c r="G32" s="30">
        <f t="shared" si="3"/>
        <v>0</v>
      </c>
      <c r="H32" s="33">
        <f t="shared" si="1"/>
        <v>100</v>
      </c>
      <c r="I32" s="7"/>
    </row>
    <row r="33" spans="1:9" ht="63" customHeight="1" x14ac:dyDescent="0.3">
      <c r="A33" s="19">
        <v>27</v>
      </c>
      <c r="B33" s="22" t="s">
        <v>48</v>
      </c>
      <c r="C33" s="48">
        <v>246960</v>
      </c>
      <c r="D33" s="40">
        <v>141120</v>
      </c>
      <c r="E33" s="30">
        <f t="shared" si="0"/>
        <v>105840</v>
      </c>
      <c r="F33" s="31">
        <v>125440</v>
      </c>
      <c r="G33" s="30">
        <f t="shared" si="3"/>
        <v>15680</v>
      </c>
      <c r="H33" s="33">
        <f t="shared" si="1"/>
        <v>88.888888888888886</v>
      </c>
    </row>
    <row r="34" spans="1:9" ht="40.5" customHeight="1" x14ac:dyDescent="0.3">
      <c r="A34" s="19">
        <v>28</v>
      </c>
      <c r="B34" s="22" t="s">
        <v>27</v>
      </c>
      <c r="C34" s="48">
        <v>76825500</v>
      </c>
      <c r="D34" s="40">
        <v>58399999.990000002</v>
      </c>
      <c r="E34" s="30">
        <f t="shared" si="0"/>
        <v>18425500.009999998</v>
      </c>
      <c r="F34" s="31">
        <v>50399999.990000002</v>
      </c>
      <c r="G34" s="30">
        <f t="shared" si="3"/>
        <v>8000000</v>
      </c>
      <c r="H34" s="33">
        <f t="shared" si="1"/>
        <v>86.301369860668046</v>
      </c>
    </row>
    <row r="35" spans="1:9" ht="27.75" customHeight="1" x14ac:dyDescent="0.3">
      <c r="A35" s="19">
        <v>29</v>
      </c>
      <c r="B35" s="22" t="s">
        <v>36</v>
      </c>
      <c r="C35" s="48">
        <v>19884750.84</v>
      </c>
      <c r="D35" s="48">
        <v>19884750.84</v>
      </c>
      <c r="E35" s="30">
        <f t="shared" si="0"/>
        <v>0</v>
      </c>
      <c r="F35" s="28">
        <v>19884750.829999998</v>
      </c>
      <c r="G35" s="30">
        <f>D35-F35</f>
        <v>1.0000001639127731E-2</v>
      </c>
      <c r="H35" s="33">
        <f t="shared" si="1"/>
        <v>99.999999949710201</v>
      </c>
    </row>
    <row r="36" spans="1:9" ht="56.25" customHeight="1" x14ac:dyDescent="0.3">
      <c r="A36" s="19">
        <v>30</v>
      </c>
      <c r="B36" s="22" t="s">
        <v>49</v>
      </c>
      <c r="C36" s="48">
        <v>10849900</v>
      </c>
      <c r="D36" s="40">
        <v>10849900</v>
      </c>
      <c r="E36" s="37">
        <f t="shared" si="0"/>
        <v>0</v>
      </c>
      <c r="F36" s="29">
        <v>10849900</v>
      </c>
      <c r="G36" s="30">
        <f t="shared" si="3"/>
        <v>0</v>
      </c>
      <c r="H36" s="33">
        <f t="shared" si="1"/>
        <v>100</v>
      </c>
    </row>
    <row r="37" spans="1:9" s="7" customFormat="1" ht="44.25" customHeight="1" x14ac:dyDescent="0.3">
      <c r="A37" s="19">
        <v>31</v>
      </c>
      <c r="B37" s="22" t="s">
        <v>50</v>
      </c>
      <c r="C37" s="48">
        <v>5576100</v>
      </c>
      <c r="D37" s="40">
        <v>5576100</v>
      </c>
      <c r="E37" s="30">
        <f t="shared" si="0"/>
        <v>0</v>
      </c>
      <c r="F37" s="31">
        <v>5576100</v>
      </c>
      <c r="G37" s="30">
        <f t="shared" si="3"/>
        <v>0</v>
      </c>
      <c r="H37" s="33">
        <f t="shared" si="1"/>
        <v>100</v>
      </c>
    </row>
    <row r="38" spans="1:9" ht="23.25" customHeight="1" x14ac:dyDescent="0.3">
      <c r="A38" s="19">
        <v>32</v>
      </c>
      <c r="B38" s="22" t="s">
        <v>28</v>
      </c>
      <c r="C38" s="48">
        <v>4989300</v>
      </c>
      <c r="D38" s="40">
        <v>4989300</v>
      </c>
      <c r="E38" s="30">
        <f t="shared" si="0"/>
        <v>0</v>
      </c>
      <c r="F38" s="31">
        <f>[1]Документ!$F$64</f>
        <v>4989300</v>
      </c>
      <c r="G38" s="30">
        <f t="shared" si="3"/>
        <v>0</v>
      </c>
      <c r="H38" s="33">
        <f t="shared" si="1"/>
        <v>100</v>
      </c>
    </row>
    <row r="39" spans="1:9" s="7" customFormat="1" ht="41.25" customHeight="1" x14ac:dyDescent="0.3">
      <c r="A39" s="19">
        <v>33</v>
      </c>
      <c r="B39" s="22" t="s">
        <v>47</v>
      </c>
      <c r="C39" s="48">
        <v>127902600</v>
      </c>
      <c r="D39" s="40">
        <v>96863599.129999995</v>
      </c>
      <c r="E39" s="30">
        <f t="shared" si="0"/>
        <v>31039000.870000005</v>
      </c>
      <c r="F39" s="31">
        <v>61323975</v>
      </c>
      <c r="G39" s="30">
        <f t="shared" si="3"/>
        <v>35539624.129999995</v>
      </c>
      <c r="H39" s="33">
        <f t="shared" si="1"/>
        <v>63.309618423013063</v>
      </c>
    </row>
    <row r="40" spans="1:9" s="7" customFormat="1" ht="39.6" x14ac:dyDescent="0.3">
      <c r="A40" s="19">
        <v>34</v>
      </c>
      <c r="B40" s="22" t="s">
        <v>51</v>
      </c>
      <c r="C40" s="48">
        <v>627606</v>
      </c>
      <c r="D40" s="40">
        <v>627606</v>
      </c>
      <c r="E40" s="30">
        <f t="shared" si="0"/>
        <v>0</v>
      </c>
      <c r="F40" s="31">
        <v>627606</v>
      </c>
      <c r="G40" s="30">
        <f t="shared" si="3"/>
        <v>0</v>
      </c>
      <c r="H40" s="33">
        <f t="shared" si="1"/>
        <v>100</v>
      </c>
    </row>
    <row r="41" spans="1:9" ht="41.25" customHeight="1" x14ac:dyDescent="0.3">
      <c r="A41" s="19">
        <v>35</v>
      </c>
      <c r="B41" s="22" t="s">
        <v>52</v>
      </c>
      <c r="C41" s="48">
        <v>719379</v>
      </c>
      <c r="D41" s="40">
        <v>719379</v>
      </c>
      <c r="E41" s="30">
        <f t="shared" si="0"/>
        <v>0</v>
      </c>
      <c r="F41" s="31">
        <v>719379</v>
      </c>
      <c r="G41" s="30">
        <f t="shared" si="3"/>
        <v>0</v>
      </c>
      <c r="H41" s="33">
        <f t="shared" si="1"/>
        <v>100</v>
      </c>
    </row>
    <row r="42" spans="1:9" ht="45" customHeight="1" x14ac:dyDescent="0.3">
      <c r="A42" s="19">
        <v>36</v>
      </c>
      <c r="B42" s="22" t="s">
        <v>53</v>
      </c>
      <c r="C42" s="48">
        <v>706896</v>
      </c>
      <c r="D42" s="40">
        <v>706896</v>
      </c>
      <c r="E42" s="30">
        <f t="shared" si="0"/>
        <v>0</v>
      </c>
      <c r="F42" s="31">
        <v>706896</v>
      </c>
      <c r="G42" s="30">
        <f t="shared" si="3"/>
        <v>0</v>
      </c>
      <c r="H42" s="33">
        <f t="shared" si="1"/>
        <v>100</v>
      </c>
    </row>
    <row r="43" spans="1:9" s="6" customFormat="1" ht="52.5" customHeight="1" x14ac:dyDescent="0.3">
      <c r="A43" s="19">
        <v>37</v>
      </c>
      <c r="B43" s="22" t="s">
        <v>54</v>
      </c>
      <c r="C43" s="48">
        <v>678250</v>
      </c>
      <c r="D43" s="40">
        <v>678250</v>
      </c>
      <c r="E43" s="30">
        <f t="shared" si="0"/>
        <v>0</v>
      </c>
      <c r="F43" s="36">
        <v>678250</v>
      </c>
      <c r="G43" s="30">
        <f t="shared" si="3"/>
        <v>0</v>
      </c>
      <c r="H43" s="33">
        <f t="shared" si="1"/>
        <v>100</v>
      </c>
    </row>
    <row r="44" spans="1:9" s="6" customFormat="1" ht="39.75" customHeight="1" x14ac:dyDescent="0.3">
      <c r="A44" s="19">
        <v>38</v>
      </c>
      <c r="B44" s="23" t="s">
        <v>55</v>
      </c>
      <c r="C44" s="48">
        <v>135000</v>
      </c>
      <c r="D44" s="40">
        <v>135000</v>
      </c>
      <c r="E44" s="30">
        <f t="shared" si="0"/>
        <v>0</v>
      </c>
      <c r="F44" s="28">
        <v>135000</v>
      </c>
      <c r="G44" s="30">
        <f t="shared" si="3"/>
        <v>0</v>
      </c>
      <c r="H44" s="33">
        <f t="shared" si="1"/>
        <v>100</v>
      </c>
    </row>
    <row r="45" spans="1:9" s="6" customFormat="1" ht="39.6" x14ac:dyDescent="0.3">
      <c r="A45" s="19">
        <v>39</v>
      </c>
      <c r="B45" s="23" t="s">
        <v>56</v>
      </c>
      <c r="C45" s="48">
        <v>121500</v>
      </c>
      <c r="D45" s="40">
        <v>121500</v>
      </c>
      <c r="E45" s="30">
        <f t="shared" si="0"/>
        <v>0</v>
      </c>
      <c r="F45" s="28">
        <v>121500</v>
      </c>
      <c r="G45" s="30">
        <f t="shared" si="3"/>
        <v>0</v>
      </c>
      <c r="H45" s="33">
        <f t="shared" si="1"/>
        <v>100</v>
      </c>
      <c r="I45" s="12"/>
    </row>
    <row r="46" spans="1:9" s="6" customFormat="1" ht="39.6" x14ac:dyDescent="0.3">
      <c r="A46" s="19">
        <v>40</v>
      </c>
      <c r="B46" s="23" t="s">
        <v>57</v>
      </c>
      <c r="C46" s="48">
        <v>132074.1</v>
      </c>
      <c r="D46" s="40">
        <v>132074.1</v>
      </c>
      <c r="E46" s="30">
        <f t="shared" si="0"/>
        <v>0</v>
      </c>
      <c r="F46" s="28">
        <v>132074.1</v>
      </c>
      <c r="G46" s="30">
        <f t="shared" si="3"/>
        <v>0</v>
      </c>
      <c r="H46" s="33">
        <f t="shared" si="1"/>
        <v>100</v>
      </c>
    </row>
    <row r="47" spans="1:9" s="6" customFormat="1" ht="66" x14ac:dyDescent="0.3">
      <c r="A47" s="19">
        <v>41</v>
      </c>
      <c r="B47" s="23" t="s">
        <v>58</v>
      </c>
      <c r="C47" s="48">
        <v>14401000</v>
      </c>
      <c r="D47" s="40">
        <v>10485084</v>
      </c>
      <c r="E47" s="30">
        <f t="shared" si="0"/>
        <v>3915916</v>
      </c>
      <c r="F47" s="31">
        <v>9577984.5399999991</v>
      </c>
      <c r="G47" s="30">
        <f t="shared" si="3"/>
        <v>907099.46000000089</v>
      </c>
      <c r="H47" s="33">
        <f>F47*100/D47</f>
        <v>91.348667688308453</v>
      </c>
    </row>
    <row r="48" spans="1:9" s="6" customFormat="1" ht="45" customHeight="1" x14ac:dyDescent="0.3">
      <c r="A48" s="19">
        <v>42</v>
      </c>
      <c r="B48" s="23" t="s">
        <v>59</v>
      </c>
      <c r="C48" s="48">
        <v>2227070200</v>
      </c>
      <c r="D48" s="40">
        <v>1994600000</v>
      </c>
      <c r="E48" s="30">
        <f t="shared" si="0"/>
        <v>232470200</v>
      </c>
      <c r="F48" s="31">
        <v>1797900000</v>
      </c>
      <c r="G48" s="30">
        <f t="shared" si="3"/>
        <v>196700000</v>
      </c>
      <c r="H48" s="33">
        <f t="shared" si="1"/>
        <v>90.138373608743606</v>
      </c>
    </row>
    <row r="49" spans="1:8" s="6" customFormat="1" ht="54" customHeight="1" x14ac:dyDescent="0.3">
      <c r="A49" s="19">
        <v>43</v>
      </c>
      <c r="B49" s="23" t="s">
        <v>37</v>
      </c>
      <c r="C49" s="48">
        <v>10303799</v>
      </c>
      <c r="D49" s="40">
        <v>8586487</v>
      </c>
      <c r="E49" s="30">
        <f t="shared" si="0"/>
        <v>1717312</v>
      </c>
      <c r="F49" s="31">
        <v>7727837</v>
      </c>
      <c r="G49" s="30">
        <f t="shared" si="3"/>
        <v>858650</v>
      </c>
      <c r="H49" s="33">
        <f t="shared" si="1"/>
        <v>89.999984859931658</v>
      </c>
    </row>
    <row r="50" spans="1:8" s="6" customFormat="1" ht="54" customHeight="1" x14ac:dyDescent="0.3">
      <c r="A50" s="19"/>
      <c r="B50" s="23" t="s">
        <v>73</v>
      </c>
      <c r="C50" s="48">
        <v>1172700</v>
      </c>
      <c r="D50" s="40">
        <v>574623</v>
      </c>
      <c r="E50" s="30">
        <f t="shared" si="0"/>
        <v>598077</v>
      </c>
      <c r="F50" s="31">
        <v>281448</v>
      </c>
      <c r="G50" s="30">
        <f t="shared" si="3"/>
        <v>293175</v>
      </c>
      <c r="H50" s="33">
        <f t="shared" si="1"/>
        <v>48.979591836734691</v>
      </c>
    </row>
    <row r="51" spans="1:8" s="6" customFormat="1" ht="81" customHeight="1" x14ac:dyDescent="0.3">
      <c r="A51" s="19">
        <v>44</v>
      </c>
      <c r="B51" s="23" t="s">
        <v>29</v>
      </c>
      <c r="C51" s="48">
        <v>128279800</v>
      </c>
      <c r="D51" s="40">
        <v>101702400</v>
      </c>
      <c r="E51" s="30">
        <f t="shared" si="0"/>
        <v>26577400</v>
      </c>
      <c r="F51" s="31">
        <v>89351700</v>
      </c>
      <c r="G51" s="30">
        <f>D51-F51</f>
        <v>12350700</v>
      </c>
      <c r="H51" s="33">
        <f t="shared" si="1"/>
        <v>87.856038795544649</v>
      </c>
    </row>
    <row r="52" spans="1:8" s="6" customFormat="1" ht="39.75" customHeight="1" x14ac:dyDescent="0.3">
      <c r="A52" s="19">
        <v>45</v>
      </c>
      <c r="B52" s="23" t="s">
        <v>46</v>
      </c>
      <c r="C52" s="48">
        <v>132308800</v>
      </c>
      <c r="D52" s="40">
        <v>95304366.989999995</v>
      </c>
      <c r="E52" s="30">
        <f t="shared" si="0"/>
        <v>37004433.010000005</v>
      </c>
      <c r="F52" s="29">
        <v>77234999.989999995</v>
      </c>
      <c r="G52" s="30">
        <f t="shared" si="3"/>
        <v>18069367</v>
      </c>
      <c r="H52" s="33">
        <f t="shared" si="1"/>
        <v>81.040357781405788</v>
      </c>
    </row>
    <row r="53" spans="1:8" s="6" customFormat="1" ht="42.75" customHeight="1" x14ac:dyDescent="0.3">
      <c r="A53" s="19">
        <v>46</v>
      </c>
      <c r="B53" s="23" t="s">
        <v>42</v>
      </c>
      <c r="C53" s="48">
        <v>130620000</v>
      </c>
      <c r="D53" s="40">
        <v>130620000</v>
      </c>
      <c r="E53" s="30">
        <f t="shared" si="0"/>
        <v>0</v>
      </c>
      <c r="F53" s="32">
        <f t="shared" ref="F53:F55" si="4">C53-E53</f>
        <v>130620000</v>
      </c>
      <c r="G53" s="30">
        <f t="shared" ref="G53:G70" si="5">D53-F53</f>
        <v>0</v>
      </c>
      <c r="H53" s="33">
        <f t="shared" si="1"/>
        <v>100</v>
      </c>
    </row>
    <row r="54" spans="1:8" s="12" customFormat="1" ht="42" customHeight="1" x14ac:dyDescent="0.3">
      <c r="A54" s="19">
        <v>47</v>
      </c>
      <c r="B54" s="23" t="s">
        <v>43</v>
      </c>
      <c r="C54" s="48">
        <v>101899.32</v>
      </c>
      <c r="D54" s="40">
        <v>0</v>
      </c>
      <c r="E54" s="30">
        <f t="shared" si="0"/>
        <v>101899.32</v>
      </c>
      <c r="F54" s="32">
        <f t="shared" si="4"/>
        <v>0</v>
      </c>
      <c r="G54" s="30">
        <f t="shared" si="5"/>
        <v>0</v>
      </c>
      <c r="H54" s="33"/>
    </row>
    <row r="55" spans="1:8" s="6" customFormat="1" ht="66" customHeight="1" x14ac:dyDescent="0.3">
      <c r="A55" s="19">
        <v>48</v>
      </c>
      <c r="B55" s="23" t="s">
        <v>38</v>
      </c>
      <c r="C55" s="48">
        <v>112507</v>
      </c>
      <c r="D55" s="40">
        <v>0</v>
      </c>
      <c r="E55" s="30">
        <f t="shared" si="0"/>
        <v>112507</v>
      </c>
      <c r="F55" s="32">
        <f t="shared" si="4"/>
        <v>0</v>
      </c>
      <c r="G55" s="30">
        <f t="shared" si="5"/>
        <v>0</v>
      </c>
      <c r="H55" s="33"/>
    </row>
    <row r="56" spans="1:8" s="6" customFormat="1" ht="78.75" customHeight="1" x14ac:dyDescent="0.3">
      <c r="A56" s="19">
        <v>49</v>
      </c>
      <c r="B56" s="23" t="s">
        <v>30</v>
      </c>
      <c r="C56" s="48">
        <v>6800000</v>
      </c>
      <c r="D56" s="40">
        <v>4969068</v>
      </c>
      <c r="E56" s="30">
        <f t="shared" si="0"/>
        <v>1830932</v>
      </c>
      <c r="F56" s="31">
        <v>4457016</v>
      </c>
      <c r="G56" s="30">
        <f>D56-F56</f>
        <v>512052</v>
      </c>
      <c r="H56" s="33">
        <f t="shared" si="1"/>
        <v>89.69521044992743</v>
      </c>
    </row>
    <row r="57" spans="1:8" s="6" customFormat="1" ht="58.5" customHeight="1" x14ac:dyDescent="0.3">
      <c r="A57" s="19">
        <v>50</v>
      </c>
      <c r="B57" s="25" t="s">
        <v>60</v>
      </c>
      <c r="C57" s="48">
        <v>980000</v>
      </c>
      <c r="D57" s="40">
        <v>980000</v>
      </c>
      <c r="E57" s="37">
        <f t="shared" si="0"/>
        <v>0</v>
      </c>
      <c r="F57" s="29">
        <v>980000</v>
      </c>
      <c r="G57" s="30">
        <f t="shared" si="5"/>
        <v>0</v>
      </c>
      <c r="H57" s="33">
        <f t="shared" si="1"/>
        <v>100</v>
      </c>
    </row>
    <row r="58" spans="1:8" s="6" customFormat="1" ht="58.5" customHeight="1" x14ac:dyDescent="0.3">
      <c r="A58" s="19">
        <v>51</v>
      </c>
      <c r="B58" s="23" t="s">
        <v>61</v>
      </c>
      <c r="C58" s="48">
        <v>270000</v>
      </c>
      <c r="D58" s="40">
        <v>0</v>
      </c>
      <c r="E58" s="30">
        <f t="shared" si="0"/>
        <v>270000</v>
      </c>
      <c r="F58" s="29">
        <v>0</v>
      </c>
      <c r="G58" s="30">
        <f t="shared" si="5"/>
        <v>0</v>
      </c>
      <c r="H58" s="33"/>
    </row>
    <row r="59" spans="1:8" s="6" customFormat="1" ht="58.5" customHeight="1" x14ac:dyDescent="0.3">
      <c r="A59" s="19">
        <v>52</v>
      </c>
      <c r="B59" s="23" t="s">
        <v>62</v>
      </c>
      <c r="C59" s="48">
        <v>335530</v>
      </c>
      <c r="D59" s="40">
        <v>287328.76</v>
      </c>
      <c r="E59" s="30">
        <f t="shared" si="0"/>
        <v>48201.239999999991</v>
      </c>
      <c r="F59" s="29">
        <v>287328.76</v>
      </c>
      <c r="G59" s="30">
        <f t="shared" si="5"/>
        <v>0</v>
      </c>
      <c r="H59" s="33"/>
    </row>
    <row r="60" spans="1:8" s="6" customFormat="1" ht="58.5" customHeight="1" x14ac:dyDescent="0.3">
      <c r="A60" s="19">
        <v>53</v>
      </c>
      <c r="B60" s="23" t="s">
        <v>63</v>
      </c>
      <c r="C60" s="48">
        <v>1764719</v>
      </c>
      <c r="D60" s="40">
        <v>1680294.23</v>
      </c>
      <c r="E60" s="30">
        <f t="shared" si="0"/>
        <v>84424.770000000019</v>
      </c>
      <c r="F60" s="29">
        <v>0</v>
      </c>
      <c r="G60" s="30">
        <f t="shared" si="5"/>
        <v>1680294.23</v>
      </c>
      <c r="H60" s="33"/>
    </row>
    <row r="61" spans="1:8" s="6" customFormat="1" ht="72" customHeight="1" x14ac:dyDescent="0.3">
      <c r="A61" s="19">
        <v>54</v>
      </c>
      <c r="B61" s="23" t="s">
        <v>70</v>
      </c>
      <c r="C61" s="48">
        <v>484452</v>
      </c>
      <c r="D61" s="40">
        <v>0</v>
      </c>
      <c r="E61" s="30">
        <f t="shared" si="0"/>
        <v>484452</v>
      </c>
      <c r="F61" s="29">
        <v>0</v>
      </c>
      <c r="G61" s="30">
        <f t="shared" si="5"/>
        <v>0</v>
      </c>
      <c r="H61" s="33"/>
    </row>
    <row r="62" spans="1:8" s="6" customFormat="1" ht="58.5" customHeight="1" x14ac:dyDescent="0.3">
      <c r="A62" s="19">
        <v>55</v>
      </c>
      <c r="B62" s="23" t="s">
        <v>64</v>
      </c>
      <c r="C62" s="48">
        <v>2100000</v>
      </c>
      <c r="D62" s="40">
        <v>0</v>
      </c>
      <c r="E62" s="30">
        <f t="shared" si="0"/>
        <v>2100000</v>
      </c>
      <c r="F62" s="29">
        <v>0</v>
      </c>
      <c r="G62" s="30">
        <f t="shared" si="5"/>
        <v>0</v>
      </c>
      <c r="H62" s="33"/>
    </row>
    <row r="63" spans="1:8" s="6" customFormat="1" ht="58.5" customHeight="1" x14ac:dyDescent="0.3">
      <c r="A63" s="19">
        <v>56</v>
      </c>
      <c r="B63" s="23" t="s">
        <v>61</v>
      </c>
      <c r="C63" s="48">
        <v>7530000</v>
      </c>
      <c r="D63" s="40">
        <v>7530000</v>
      </c>
      <c r="E63" s="30">
        <f t="shared" si="0"/>
        <v>0</v>
      </c>
      <c r="F63" s="31">
        <v>5180000</v>
      </c>
      <c r="G63" s="30">
        <f t="shared" si="5"/>
        <v>2350000</v>
      </c>
      <c r="H63" s="33">
        <f t="shared" si="1"/>
        <v>68.791500664010627</v>
      </c>
    </row>
    <row r="64" spans="1:8" s="6" customFormat="1" ht="58.5" customHeight="1" x14ac:dyDescent="0.3">
      <c r="A64" s="19">
        <v>57</v>
      </c>
      <c r="B64" s="23" t="s">
        <v>65</v>
      </c>
      <c r="C64" s="48">
        <v>529055</v>
      </c>
      <c r="D64" s="40">
        <v>529055</v>
      </c>
      <c r="E64" s="30">
        <f t="shared" si="0"/>
        <v>0</v>
      </c>
      <c r="F64" s="31">
        <f>[1]Документ!$F$50</f>
        <v>529055</v>
      </c>
      <c r="G64" s="30">
        <f t="shared" si="5"/>
        <v>0</v>
      </c>
      <c r="H64" s="33">
        <f t="shared" si="1"/>
        <v>100</v>
      </c>
    </row>
    <row r="65" spans="1:8" s="6" customFormat="1" ht="81" customHeight="1" x14ac:dyDescent="0.3">
      <c r="A65" s="19">
        <v>58</v>
      </c>
      <c r="B65" s="23" t="s">
        <v>66</v>
      </c>
      <c r="C65" s="48">
        <v>744400</v>
      </c>
      <c r="D65" s="40">
        <v>744400</v>
      </c>
      <c r="E65" s="30">
        <f t="shared" si="0"/>
        <v>0</v>
      </c>
      <c r="F65" s="29">
        <v>744400</v>
      </c>
      <c r="G65" s="30">
        <f t="shared" si="5"/>
        <v>0</v>
      </c>
      <c r="H65" s="33"/>
    </row>
    <row r="66" spans="1:8" s="6" customFormat="1" ht="51.75" customHeight="1" x14ac:dyDescent="0.3">
      <c r="A66" s="19">
        <v>59</v>
      </c>
      <c r="B66" s="23" t="s">
        <v>67</v>
      </c>
      <c r="C66" s="48">
        <v>1500000</v>
      </c>
      <c r="D66" s="40">
        <v>1500000</v>
      </c>
      <c r="E66" s="30">
        <f t="shared" si="0"/>
        <v>0</v>
      </c>
      <c r="F66" s="28">
        <v>1500000</v>
      </c>
      <c r="G66" s="30">
        <f t="shared" si="5"/>
        <v>0</v>
      </c>
      <c r="H66" s="33">
        <f t="shared" si="1"/>
        <v>100</v>
      </c>
    </row>
    <row r="67" spans="1:8" s="6" customFormat="1" ht="42.75" customHeight="1" x14ac:dyDescent="0.3">
      <c r="A67" s="19">
        <v>60</v>
      </c>
      <c r="B67" s="23" t="s">
        <v>68</v>
      </c>
      <c r="C67" s="48">
        <v>1420200</v>
      </c>
      <c r="D67" s="40">
        <v>1420200</v>
      </c>
      <c r="E67" s="30">
        <f t="shared" si="0"/>
        <v>0</v>
      </c>
      <c r="F67" s="28">
        <v>1420200</v>
      </c>
      <c r="G67" s="30">
        <f t="shared" si="5"/>
        <v>0</v>
      </c>
      <c r="H67" s="33">
        <f t="shared" si="1"/>
        <v>100</v>
      </c>
    </row>
    <row r="68" spans="1:8" s="6" customFormat="1" ht="29.25" customHeight="1" x14ac:dyDescent="0.3">
      <c r="A68" s="19">
        <v>61</v>
      </c>
      <c r="B68" s="23" t="s">
        <v>69</v>
      </c>
      <c r="C68" s="48">
        <v>155725.19</v>
      </c>
      <c r="D68" s="48">
        <v>155725.19</v>
      </c>
      <c r="E68" s="30">
        <f t="shared" si="0"/>
        <v>0</v>
      </c>
      <c r="F68" s="28">
        <f>[1]Документ!$E$54</f>
        <v>155725.19</v>
      </c>
      <c r="G68" s="30">
        <f t="shared" si="5"/>
        <v>0</v>
      </c>
      <c r="H68" s="33">
        <f t="shared" si="1"/>
        <v>100</v>
      </c>
    </row>
    <row r="69" spans="1:8" s="6" customFormat="1" ht="29.25" customHeight="1" x14ac:dyDescent="0.3">
      <c r="A69" s="19">
        <v>62</v>
      </c>
      <c r="B69" s="23" t="s">
        <v>71</v>
      </c>
      <c r="C69" s="48">
        <v>48564393</v>
      </c>
      <c r="D69" s="48">
        <v>36600000</v>
      </c>
      <c r="E69" s="30">
        <f t="shared" si="0"/>
        <v>11964393</v>
      </c>
      <c r="F69" s="28">
        <v>36000000</v>
      </c>
      <c r="G69" s="30">
        <f t="shared" si="5"/>
        <v>600000</v>
      </c>
      <c r="H69" s="33"/>
    </row>
    <row r="70" spans="1:8" s="6" customFormat="1" ht="19.5" customHeight="1" x14ac:dyDescent="0.3">
      <c r="A70" s="19">
        <v>63</v>
      </c>
      <c r="B70" s="23" t="s">
        <v>72</v>
      </c>
      <c r="C70" s="48">
        <v>1962000</v>
      </c>
      <c r="D70" s="48">
        <v>1962000</v>
      </c>
      <c r="E70" s="30">
        <f t="shared" si="0"/>
        <v>0</v>
      </c>
      <c r="F70" s="28">
        <v>1962000</v>
      </c>
      <c r="G70" s="30">
        <f t="shared" si="5"/>
        <v>0</v>
      </c>
      <c r="H70" s="33"/>
    </row>
    <row r="71" spans="1:8" ht="21" customHeight="1" x14ac:dyDescent="0.3">
      <c r="A71" s="26"/>
      <c r="B71" s="27" t="s">
        <v>31</v>
      </c>
      <c r="C71" s="57">
        <f>SUM(C7:C70)</f>
        <v>3819378428.8400002</v>
      </c>
      <c r="D71" s="57">
        <f>SUM(D7:D70)</f>
        <v>3282205069.4400001</v>
      </c>
      <c r="E71" s="38">
        <f>SUM(E7:E70)</f>
        <v>537173359.39999986</v>
      </c>
      <c r="F71" s="38">
        <f>SUM(F7:F70)</f>
        <v>2974299187.75</v>
      </c>
      <c r="G71" s="38">
        <f t="shared" ref="G71" si="6">SUM(G7:G70)</f>
        <v>307905881.69</v>
      </c>
      <c r="H71" s="39">
        <f>F71*100/D71</f>
        <v>90.618932236841189</v>
      </c>
    </row>
    <row r="72" spans="1:8" ht="21.75" customHeight="1" x14ac:dyDescent="0.3">
      <c r="A72" s="13"/>
      <c r="B72" s="14"/>
      <c r="C72" s="50"/>
      <c r="D72" s="50"/>
      <c r="E72" s="15"/>
      <c r="F72" s="16"/>
      <c r="G72" s="15"/>
      <c r="H72" s="13"/>
    </row>
    <row r="73" spans="1:8" x14ac:dyDescent="0.3">
      <c r="C73" s="51"/>
      <c r="F73" s="10"/>
    </row>
    <row r="74" spans="1:8" x14ac:dyDescent="0.3">
      <c r="C74" s="53"/>
      <c r="D74" s="54"/>
    </row>
    <row r="75" spans="1:8" x14ac:dyDescent="0.3">
      <c r="C75" s="53"/>
      <c r="D75" s="54"/>
    </row>
    <row r="77" spans="1:8" x14ac:dyDescent="0.3">
      <c r="C77" s="53"/>
      <c r="D77" s="54"/>
    </row>
    <row r="79" spans="1:8" x14ac:dyDescent="0.3">
      <c r="D79" s="54"/>
    </row>
  </sheetData>
  <autoFilter ref="A6:H73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4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августа)</vt:lpstr>
      <vt:lpstr>'МБТ (на 1 августа)'!Print_Titles</vt:lpstr>
      <vt:lpstr>'МБТ (на 1 августа)'!Заголовки_для_печати</vt:lpstr>
      <vt:lpstr>'МБТ (на 1 августа)'!Область_печати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2024-09-19T07:15:42Z</cp:lastPrinted>
  <dcterms:created xsi:type="dcterms:W3CDTF">2021-02-09T13:44:56Z</dcterms:created>
  <dcterms:modified xsi:type="dcterms:W3CDTF">2024-11-15T09:04:43Z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