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5840"/>
  </bookViews>
  <sheets>
    <sheet name="МБТ (на 1 июля" sheetId="1" r:id="rId1"/>
  </sheets>
  <externalReferences>
    <externalReference r:id="rId2"/>
  </externalReferences>
  <definedNames>
    <definedName name="_xlnm._FilterDatabase" localSheetId="0" hidden="1">'МБТ (на 1 июля'!$A$6:$H$69</definedName>
    <definedName name="Print_Titles" localSheetId="0">'МБТ (на 1 июля'!$5:$6</definedName>
    <definedName name="_xlnm.Print_Titles" localSheetId="0">'МБТ (на 1 июля'!$5:$6</definedName>
    <definedName name="_xlnm.Print_Area" localSheetId="0">'МБТ (на 1 июля'!$A$1:$H$67</definedName>
  </definedNames>
  <calcPr calcId="145621"/>
</workbook>
</file>

<file path=xl/calcChain.xml><?xml version="1.0" encoding="utf-8"?>
<calcChain xmlns="http://schemas.openxmlformats.org/spreadsheetml/2006/main">
  <c r="D66" i="1" l="1"/>
  <c r="F66" i="1" l="1"/>
  <c r="H11" i="1" l="1"/>
  <c r="H15" i="1"/>
  <c r="H17" i="1"/>
  <c r="H18" i="1"/>
  <c r="H21" i="1"/>
  <c r="H24" i="1"/>
  <c r="H30" i="1"/>
  <c r="H31" i="1"/>
  <c r="H36" i="1"/>
  <c r="H37" i="1"/>
  <c r="H39" i="1"/>
  <c r="H56" i="1"/>
  <c r="F65" i="1" l="1"/>
  <c r="F62" i="1"/>
  <c r="F38" i="1"/>
  <c r="F35" i="1"/>
  <c r="F34" i="1"/>
  <c r="F14" i="1"/>
  <c r="G66" i="1" l="1"/>
  <c r="C66" i="1"/>
  <c r="E66" i="1" s="1"/>
  <c r="H35" i="1"/>
  <c r="H38" i="1"/>
  <c r="H49" i="1"/>
  <c r="H48" i="1"/>
  <c r="H47" i="1"/>
  <c r="H34" i="1"/>
  <c r="H33" i="1"/>
  <c r="H51" i="1"/>
  <c r="H32" i="1"/>
  <c r="D8" i="1"/>
  <c r="H8" i="1" s="1"/>
  <c r="H46" i="1"/>
  <c r="H44" i="1"/>
  <c r="H45" i="1"/>
  <c r="H42" i="1"/>
  <c r="H41" i="1"/>
  <c r="H40" i="1"/>
  <c r="H65" i="1"/>
  <c r="D62" i="1"/>
  <c r="H62" i="1" s="1"/>
  <c r="H27" i="1"/>
  <c r="H23" i="1"/>
  <c r="H22" i="1"/>
  <c r="H28" i="1"/>
  <c r="H55" i="1"/>
  <c r="H16" i="1"/>
  <c r="H14" i="1"/>
  <c r="H13" i="1"/>
  <c r="H9" i="1"/>
  <c r="H7" i="1"/>
  <c r="C67" i="1" l="1"/>
  <c r="D67" i="1"/>
  <c r="G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7" i="1"/>
  <c r="E67" i="1" l="1"/>
  <c r="G62" i="1"/>
  <c r="G63" i="1"/>
  <c r="G64" i="1"/>
  <c r="G65" i="1"/>
  <c r="G61" i="1"/>
  <c r="G60" i="1"/>
  <c r="G58" i="1"/>
  <c r="G59" i="1"/>
  <c r="G57" i="1"/>
  <c r="G56" i="1" l="1"/>
  <c r="G55" i="1" l="1"/>
  <c r="F54" i="1" l="1"/>
  <c r="G54" i="1" s="1"/>
  <c r="F53" i="1"/>
  <c r="G53" i="1" s="1"/>
  <c r="F52" i="1"/>
  <c r="H52" i="1" s="1"/>
  <c r="G52" i="1" l="1"/>
  <c r="G51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0" i="1"/>
  <c r="G15" i="1"/>
  <c r="G14" i="1"/>
  <c r="G13" i="1"/>
  <c r="F12" i="1"/>
  <c r="H12" i="1" s="1"/>
  <c r="G11" i="1"/>
  <c r="F10" i="1"/>
  <c r="F67" i="1" s="1"/>
  <c r="H67" i="1" s="1"/>
  <c r="G12" i="1" l="1"/>
  <c r="G49" i="1"/>
  <c r="G50" i="1"/>
  <c r="G10" i="1"/>
  <c r="G67" i="1" l="1"/>
</calcChain>
</file>

<file path=xl/sharedStrings.xml><?xml version="1.0" encoding="utf-8"?>
<sst xmlns="http://schemas.openxmlformats.org/spreadsheetml/2006/main" count="72" uniqueCount="71">
  <si>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</si>
  <si>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</si>
  <si>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</si>
  <si>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</si>
  <si>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</si>
  <si>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</si>
  <si>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</si>
  <si>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</si>
  <si>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</si>
  <si>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</si>
  <si>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</si>
  <si>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</si>
  <si>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</si>
  <si>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</si>
  <si>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</si>
  <si>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</si>
  <si>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</si>
  <si>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</si>
  <si>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</si>
  <si>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</si>
  <si>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</si>
  <si>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</si>
  <si>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</si>
  <si>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</si>
  <si>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</si>
  <si>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</si>
  <si>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</si>
  <si>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</si>
  <si>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</si>
  <si>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</si>
  <si>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</si>
  <si>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</si>
  <si>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</si>
  <si>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</si>
  <si>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</si>
  <si>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</si>
  <si>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</si>
  <si>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</si>
  <si>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</si>
  <si>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</si>
  <si>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</si>
  <si>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</si>
  <si>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</si>
  <si>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</si>
  <si>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</si>
  <si>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</si>
  <si>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</si>
  <si>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</si>
  <si>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</si>
  <si>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</si>
  <si>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</si>
  <si>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</si>
  <si>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</si>
  <si>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</si>
  <si>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</si>
  <si>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</si>
  <si>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</si>
  <si>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</si>
  <si>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</si>
  <si>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</si>
  <si>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</si>
  <si>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</si>
  <si>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</si>
  <si>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</si>
  <si>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</si>
  <si>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</si>
  <si>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</si>
  <si>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</si>
  <si>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</si>
  <si>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</si>
  <si>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Информация о поступлении межбюджетных трансфертов в 2024 году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</si>
</sst>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47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10" fillId="0" borderId="0" xfId="0" applyFont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4" fontId="7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4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5" fillId="0" borderId="0" xfId="25" applyFont="1" applyBorder="1"/>
    <xf numFmtId="4" fontId="15" fillId="0" borderId="0" xfId="25" applyNumberFormat="1" applyFont="1" applyBorder="1"/>
    <xf numFmtId="4" fontId="13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6" fillId="0" borderId="0" xfId="0" applyFont="1"/>
    <xf numFmtId="0" fontId="12" fillId="0" borderId="0" xfId="0" applyFont="1"/>
    <xf numFmtId="0" fontId="16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 wrapText="1"/>
    </xf>
    <xf numFmtId="4" fontId="10" fillId="6" borderId="11" xfId="19" applyFont="1" applyFill="1" applyBorder="1" applyAlignment="1">
      <alignment vertical="center" shrinkToFit="1"/>
    </xf>
    <xf numFmtId="4" fontId="10" fillId="0" borderId="11" xfId="19" applyFont="1" applyBorder="1" applyAlignment="1">
      <alignment vertical="center" shrinkToFi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4" fontId="17" fillId="5" borderId="11" xfId="18" applyFont="1" applyFill="1" applyBorder="1" applyAlignment="1">
      <alignment horizontal="right" vertical="center" shrinkToFit="1"/>
    </xf>
    <xf numFmtId="0" fontId="17" fillId="0" borderId="11" xfId="17" quotePrefix="1" applyFont="1" applyBorder="1" applyAlignment="1">
      <alignment horizontal="center" vertical="center" wrapTex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18" applyFont="1" applyBorder="1" applyAlignment="1">
      <alignment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6" borderId="11" xfId="8" applyFont="1" applyFill="1" applyBorder="1" applyAlignment="1">
      <alignment horizontal="right" vertical="center" shrinkToFit="1"/>
    </xf>
    <xf numFmtId="4" fontId="10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18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4" fontId="10" fillId="0" borderId="11" xfId="19" applyFont="1" applyFill="1" applyBorder="1" applyAlignment="1">
      <alignment vertical="center" shrinkToFit="1"/>
    </xf>
    <xf numFmtId="0" fontId="10" fillId="0" borderId="12" xfId="17" quotePrefix="1" applyFont="1" applyFill="1" applyBorder="1" applyAlignment="1">
      <alignment horizontal="left" vertical="center" wrapText="1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17">
          <cell r="F17">
            <v>50694.07</v>
          </cell>
        </row>
        <row r="50">
          <cell r="F50">
            <v>529055</v>
          </cell>
        </row>
        <row r="54">
          <cell r="E54">
            <v>155725.19</v>
          </cell>
        </row>
        <row r="56">
          <cell r="F56">
            <v>426060</v>
          </cell>
        </row>
        <row r="60">
          <cell r="F60">
            <v>42399999.990000002</v>
          </cell>
        </row>
        <row r="61">
          <cell r="F61">
            <v>19853968.039999999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="90" zoomScaleNormal="90" zoomScaleSheetLayoutView="90" workbookViewId="0">
      <pane ySplit="6" topLeftCell="A7" activePane="bottomLeft" state="frozen"/>
      <selection activeCell="J8" sqref="J8"/>
      <selection pane="bottomLeft" activeCell="E73" sqref="E73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2" customWidth="1"/>
    <col min="4" max="4" width="17.85546875" style="2" customWidth="1"/>
    <col min="5" max="5" width="18.7109375" style="1" customWidth="1"/>
    <col min="6" max="6" width="16.7109375" style="15" customWidth="1"/>
    <col min="7" max="7" width="16.42578125" style="1" customWidth="1"/>
    <col min="8" max="8" width="17" style="1" customWidth="1"/>
    <col min="9" max="16384" width="9.140625" style="1"/>
  </cols>
  <sheetData>
    <row r="1" spans="1:8" s="3" customFormat="1" ht="15.75" x14ac:dyDescent="0.25">
      <c r="A1" s="4"/>
      <c r="B1" s="5"/>
      <c r="C1" s="6"/>
      <c r="D1" s="6"/>
      <c r="E1" s="4"/>
      <c r="F1" s="12"/>
      <c r="G1" s="7"/>
      <c r="H1" s="7" t="s">
        <v>0</v>
      </c>
    </row>
    <row r="2" spans="1:8" s="3" customFormat="1" ht="15.75" x14ac:dyDescent="0.25">
      <c r="A2" s="4"/>
      <c r="B2" s="4"/>
      <c r="C2" s="6"/>
      <c r="D2" s="6"/>
      <c r="E2" s="4"/>
      <c r="F2" s="13"/>
      <c r="G2" s="4"/>
      <c r="H2" s="4"/>
    </row>
    <row r="3" spans="1:8" s="3" customFormat="1" ht="15.75" x14ac:dyDescent="0.25">
      <c r="A3" s="44" t="s">
        <v>70</v>
      </c>
      <c r="B3" s="44"/>
      <c r="C3" s="44"/>
      <c r="D3" s="44"/>
      <c r="E3" s="44"/>
      <c r="F3" s="44"/>
      <c r="G3" s="44"/>
      <c r="H3" s="44"/>
    </row>
    <row r="4" spans="1:8" s="3" customFormat="1" ht="15.75" x14ac:dyDescent="0.25">
      <c r="A4" s="23"/>
      <c r="B4" s="23"/>
      <c r="C4" s="24"/>
      <c r="D4" s="24"/>
      <c r="E4" s="23"/>
      <c r="F4" s="25"/>
      <c r="G4" s="23"/>
      <c r="H4" s="31" t="s">
        <v>1</v>
      </c>
    </row>
    <row r="5" spans="1:8" s="3" customFormat="1" ht="54" customHeight="1" x14ac:dyDescent="0.25">
      <c r="A5" s="26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8" t="s">
        <v>33</v>
      </c>
      <c r="G5" s="26" t="s">
        <v>34</v>
      </c>
      <c r="H5" s="26" t="s">
        <v>35</v>
      </c>
    </row>
    <row r="6" spans="1:8" s="3" customFormat="1" ht="15.75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8">
        <v>6</v>
      </c>
      <c r="G6" s="26">
        <v>7</v>
      </c>
      <c r="H6" s="26">
        <v>8</v>
      </c>
    </row>
    <row r="7" spans="1:8" s="3" customFormat="1" ht="38.25" x14ac:dyDescent="0.25">
      <c r="A7" s="26">
        <v>1</v>
      </c>
      <c r="B7" s="27" t="s">
        <v>39</v>
      </c>
      <c r="C7" s="37">
        <v>415056000</v>
      </c>
      <c r="D7" s="39">
        <v>207528000</v>
      </c>
      <c r="E7" s="29">
        <f>C7-D7</f>
        <v>207528000</v>
      </c>
      <c r="F7" s="39">
        <v>207528000</v>
      </c>
      <c r="G7" s="30">
        <f>D7-F7</f>
        <v>0</v>
      </c>
      <c r="H7" s="36">
        <f>F7*100/D7</f>
        <v>100</v>
      </c>
    </row>
    <row r="8" spans="1:8" s="3" customFormat="1" ht="67.5" customHeight="1" x14ac:dyDescent="0.25">
      <c r="A8" s="26">
        <v>2</v>
      </c>
      <c r="B8" s="27" t="s">
        <v>32</v>
      </c>
      <c r="C8" s="37">
        <v>1569645.23</v>
      </c>
      <c r="D8" s="39">
        <f>[1]Документ!$F$82</f>
        <v>1569645.23</v>
      </c>
      <c r="E8" s="29">
        <f t="shared" ref="E8:E66" si="0">C8-D8</f>
        <v>0</v>
      </c>
      <c r="F8" s="39">
        <v>1569645.23</v>
      </c>
      <c r="G8" s="30">
        <f>D8-F8</f>
        <v>0</v>
      </c>
      <c r="H8" s="36">
        <f t="shared" ref="H8:H65" si="1">F8*100/D8</f>
        <v>100</v>
      </c>
    </row>
    <row r="9" spans="1:8" s="11" customFormat="1" ht="54.75" customHeight="1" x14ac:dyDescent="0.25">
      <c r="A9" s="26">
        <v>3</v>
      </c>
      <c r="B9" s="32" t="s">
        <v>40</v>
      </c>
      <c r="C9" s="37">
        <v>282688380</v>
      </c>
      <c r="D9" s="40">
        <v>220264757.94</v>
      </c>
      <c r="E9" s="29">
        <f t="shared" si="0"/>
        <v>62423622.060000002</v>
      </c>
      <c r="F9" s="40">
        <v>220264757.94999999</v>
      </c>
      <c r="G9" s="29">
        <f>D9-F9</f>
        <v>-9.9999904632568359E-3</v>
      </c>
      <c r="H9" s="36">
        <f t="shared" si="1"/>
        <v>100.00000000454</v>
      </c>
    </row>
    <row r="10" spans="1:8" s="11" customFormat="1" ht="19.5" customHeight="1" x14ac:dyDescent="0.25">
      <c r="A10" s="26">
        <v>4</v>
      </c>
      <c r="B10" s="27" t="s">
        <v>7</v>
      </c>
      <c r="C10" s="37">
        <v>737922.16</v>
      </c>
      <c r="D10" s="39">
        <v>0</v>
      </c>
      <c r="E10" s="29">
        <f t="shared" si="0"/>
        <v>737922.16</v>
      </c>
      <c r="F10" s="30">
        <f t="shared" ref="F10:F12" si="2">C10-E10</f>
        <v>0</v>
      </c>
      <c r="G10" s="29">
        <f t="shared" ref="G10:G51" si="3">D10-F10</f>
        <v>0</v>
      </c>
      <c r="H10" s="36"/>
    </row>
    <row r="11" spans="1:8" s="16" customFormat="1" ht="45" customHeight="1" x14ac:dyDescent="0.25">
      <c r="A11" s="26">
        <v>5</v>
      </c>
      <c r="B11" s="27" t="s">
        <v>41</v>
      </c>
      <c r="C11" s="37">
        <v>45790260</v>
      </c>
      <c r="D11" s="39">
        <v>44730000</v>
      </c>
      <c r="E11" s="29">
        <f t="shared" si="0"/>
        <v>1060260</v>
      </c>
      <c r="F11" s="39">
        <v>44730000</v>
      </c>
      <c r="G11" s="29">
        <f t="shared" si="3"/>
        <v>0</v>
      </c>
      <c r="H11" s="36">
        <f t="shared" si="1"/>
        <v>100</v>
      </c>
    </row>
    <row r="12" spans="1:8" s="16" customFormat="1" ht="51" customHeight="1" x14ac:dyDescent="0.25">
      <c r="A12" s="26">
        <v>6</v>
      </c>
      <c r="B12" s="33" t="s">
        <v>8</v>
      </c>
      <c r="C12" s="37">
        <v>3538872</v>
      </c>
      <c r="D12" s="40">
        <v>3538872</v>
      </c>
      <c r="E12" s="29">
        <f t="shared" si="0"/>
        <v>0</v>
      </c>
      <c r="F12" s="30">
        <f t="shared" si="2"/>
        <v>3538872</v>
      </c>
      <c r="G12" s="29">
        <f t="shared" si="3"/>
        <v>0</v>
      </c>
      <c r="H12" s="36">
        <f t="shared" si="1"/>
        <v>100</v>
      </c>
    </row>
    <row r="13" spans="1:8" ht="67.900000000000006" customHeight="1" x14ac:dyDescent="0.25">
      <c r="A13" s="26">
        <v>7</v>
      </c>
      <c r="B13" s="32" t="s">
        <v>9</v>
      </c>
      <c r="C13" s="37">
        <v>681300</v>
      </c>
      <c r="D13" s="40">
        <v>301402.78999999998</v>
      </c>
      <c r="E13" s="29">
        <f t="shared" si="0"/>
        <v>379897.21</v>
      </c>
      <c r="F13" s="40">
        <v>301402.78999999998</v>
      </c>
      <c r="G13" s="29">
        <f t="shared" si="3"/>
        <v>0</v>
      </c>
      <c r="H13" s="36">
        <f t="shared" si="1"/>
        <v>100</v>
      </c>
    </row>
    <row r="14" spans="1:8" s="16" customFormat="1" ht="70.900000000000006" customHeight="1" x14ac:dyDescent="0.25">
      <c r="A14" s="26">
        <v>8</v>
      </c>
      <c r="B14" s="32" t="s">
        <v>10</v>
      </c>
      <c r="C14" s="37">
        <v>109000</v>
      </c>
      <c r="D14" s="39">
        <v>50694.07</v>
      </c>
      <c r="E14" s="29">
        <f t="shared" si="0"/>
        <v>58305.93</v>
      </c>
      <c r="F14" s="39">
        <f>[1]Документ!$F$17</f>
        <v>50694.07</v>
      </c>
      <c r="G14" s="29">
        <f t="shared" si="3"/>
        <v>0</v>
      </c>
      <c r="H14" s="36">
        <f t="shared" si="1"/>
        <v>100</v>
      </c>
    </row>
    <row r="15" spans="1:8" s="16" customFormat="1" ht="70.900000000000006" customHeight="1" x14ac:dyDescent="0.25">
      <c r="A15" s="26">
        <v>9</v>
      </c>
      <c r="B15" s="32" t="s">
        <v>11</v>
      </c>
      <c r="C15" s="38">
        <v>21800</v>
      </c>
      <c r="D15" s="43">
        <v>21050</v>
      </c>
      <c r="E15" s="29">
        <f t="shared" si="0"/>
        <v>750</v>
      </c>
      <c r="F15" s="43">
        <v>21050</v>
      </c>
      <c r="G15" s="29">
        <f t="shared" si="3"/>
        <v>0</v>
      </c>
      <c r="H15" s="36">
        <f t="shared" si="1"/>
        <v>100</v>
      </c>
    </row>
    <row r="16" spans="1:8" s="16" customFormat="1" ht="70.900000000000006" customHeight="1" x14ac:dyDescent="0.25">
      <c r="A16" s="26">
        <v>10</v>
      </c>
      <c r="B16" s="32" t="s">
        <v>12</v>
      </c>
      <c r="C16" s="37">
        <v>15413300</v>
      </c>
      <c r="D16" s="40">
        <v>4983060.46</v>
      </c>
      <c r="E16" s="29">
        <f t="shared" si="0"/>
        <v>10430239.539999999</v>
      </c>
      <c r="F16" s="40">
        <v>4983060.46</v>
      </c>
      <c r="G16" s="29">
        <f t="shared" si="3"/>
        <v>0</v>
      </c>
      <c r="H16" s="36">
        <f t="shared" si="1"/>
        <v>100</v>
      </c>
    </row>
    <row r="17" spans="1:9" ht="72" customHeight="1" x14ac:dyDescent="0.25">
      <c r="A17" s="26">
        <v>11</v>
      </c>
      <c r="B17" s="32" t="s">
        <v>13</v>
      </c>
      <c r="C17" s="37">
        <v>53000</v>
      </c>
      <c r="D17" s="42">
        <v>53000</v>
      </c>
      <c r="E17" s="29">
        <f t="shared" si="0"/>
        <v>0</v>
      </c>
      <c r="F17" s="42">
        <v>0</v>
      </c>
      <c r="G17" s="29">
        <f t="shared" si="3"/>
        <v>53000</v>
      </c>
      <c r="H17" s="36">
        <f t="shared" si="1"/>
        <v>0</v>
      </c>
    </row>
    <row r="18" spans="1:9" ht="67.150000000000006" customHeight="1" x14ac:dyDescent="0.25">
      <c r="A18" s="26">
        <v>12</v>
      </c>
      <c r="B18" s="32" t="s">
        <v>14</v>
      </c>
      <c r="C18" s="38">
        <v>5200</v>
      </c>
      <c r="D18" s="43">
        <v>5200</v>
      </c>
      <c r="E18" s="29">
        <f t="shared" si="0"/>
        <v>0</v>
      </c>
      <c r="F18" s="42">
        <v>0</v>
      </c>
      <c r="G18" s="29">
        <f t="shared" si="3"/>
        <v>5200</v>
      </c>
      <c r="H18" s="36">
        <f t="shared" si="1"/>
        <v>0</v>
      </c>
    </row>
    <row r="19" spans="1:9" ht="70.150000000000006" customHeight="1" x14ac:dyDescent="0.25">
      <c r="A19" s="26">
        <v>13</v>
      </c>
      <c r="B19" s="32" t="s">
        <v>15</v>
      </c>
      <c r="C19" s="37">
        <v>92600</v>
      </c>
      <c r="D19" s="40">
        <v>0</v>
      </c>
      <c r="E19" s="29">
        <f t="shared" si="0"/>
        <v>92600</v>
      </c>
      <c r="F19" s="36">
        <v>0</v>
      </c>
      <c r="G19" s="29">
        <f t="shared" si="3"/>
        <v>0</v>
      </c>
      <c r="H19" s="36"/>
    </row>
    <row r="20" spans="1:9" ht="69" customHeight="1" x14ac:dyDescent="0.25">
      <c r="A20" s="26">
        <v>14</v>
      </c>
      <c r="B20" s="32" t="s">
        <v>16</v>
      </c>
      <c r="C20" s="37">
        <v>37000</v>
      </c>
      <c r="D20" s="37">
        <v>0</v>
      </c>
      <c r="E20" s="29">
        <f t="shared" si="0"/>
        <v>37000</v>
      </c>
      <c r="F20" s="36">
        <v>0</v>
      </c>
      <c r="G20" s="29">
        <f t="shared" si="3"/>
        <v>0</v>
      </c>
      <c r="H20" s="36"/>
    </row>
    <row r="21" spans="1:9" ht="46.15" customHeight="1" x14ac:dyDescent="0.25">
      <c r="A21" s="26">
        <v>15</v>
      </c>
      <c r="B21" s="32" t="s">
        <v>17</v>
      </c>
      <c r="C21" s="37">
        <v>35241</v>
      </c>
      <c r="D21" s="39">
        <v>35241</v>
      </c>
      <c r="E21" s="29">
        <f t="shared" si="0"/>
        <v>0</v>
      </c>
      <c r="F21" s="39">
        <v>35241</v>
      </c>
      <c r="G21" s="29">
        <f t="shared" si="3"/>
        <v>0</v>
      </c>
      <c r="H21" s="36">
        <f t="shared" si="1"/>
        <v>100</v>
      </c>
    </row>
    <row r="22" spans="1:9" s="8" customFormat="1" ht="28.5" customHeight="1" x14ac:dyDescent="0.25">
      <c r="A22" s="26">
        <v>16</v>
      </c>
      <c r="B22" s="27" t="s">
        <v>18</v>
      </c>
      <c r="C22" s="37">
        <v>49669563</v>
      </c>
      <c r="D22" s="40">
        <v>6804885.0800000001</v>
      </c>
      <c r="E22" s="29">
        <f t="shared" si="0"/>
        <v>42864677.920000002</v>
      </c>
      <c r="F22" s="40">
        <v>6804885.0800000001</v>
      </c>
      <c r="G22" s="29">
        <f>D22-F22</f>
        <v>0</v>
      </c>
      <c r="H22" s="36">
        <f t="shared" si="1"/>
        <v>100</v>
      </c>
    </row>
    <row r="23" spans="1:9" s="8" customFormat="1" ht="42" customHeight="1" x14ac:dyDescent="0.25">
      <c r="A23" s="26">
        <v>17</v>
      </c>
      <c r="B23" s="32" t="s">
        <v>19</v>
      </c>
      <c r="C23" s="37">
        <v>4338301.1399999997</v>
      </c>
      <c r="D23" s="39">
        <v>4161306.58</v>
      </c>
      <c r="E23" s="29">
        <f t="shared" si="0"/>
        <v>176994.55999999959</v>
      </c>
      <c r="F23" s="39">
        <v>4161306.67</v>
      </c>
      <c r="G23" s="29">
        <f t="shared" si="3"/>
        <v>-8.9999999850988388E-2</v>
      </c>
      <c r="H23" s="36">
        <f t="shared" si="1"/>
        <v>100.00000216278225</v>
      </c>
    </row>
    <row r="24" spans="1:9" s="8" customFormat="1" ht="33.75" customHeight="1" x14ac:dyDescent="0.25">
      <c r="A24" s="26">
        <v>18</v>
      </c>
      <c r="B24" s="32" t="s">
        <v>20</v>
      </c>
      <c r="C24" s="37">
        <v>369020.36</v>
      </c>
      <c r="D24" s="37">
        <v>195256.47</v>
      </c>
      <c r="E24" s="29">
        <f t="shared" si="0"/>
        <v>173763.88999999998</v>
      </c>
      <c r="F24" s="37">
        <v>205533.13</v>
      </c>
      <c r="G24" s="29">
        <f t="shared" si="3"/>
        <v>-10276.660000000003</v>
      </c>
      <c r="H24" s="36">
        <f t="shared" si="1"/>
        <v>105.26315978159393</v>
      </c>
    </row>
    <row r="25" spans="1:9" ht="24.75" customHeight="1" x14ac:dyDescent="0.25">
      <c r="A25" s="26">
        <v>19</v>
      </c>
      <c r="B25" s="32" t="s">
        <v>21</v>
      </c>
      <c r="C25" s="37">
        <v>3010842.98</v>
      </c>
      <c r="D25" s="39">
        <v>574921.89</v>
      </c>
      <c r="E25" s="29">
        <f t="shared" si="0"/>
        <v>2435921.09</v>
      </c>
      <c r="F25" s="41">
        <v>574921.89</v>
      </c>
      <c r="G25" s="29">
        <f t="shared" si="3"/>
        <v>0</v>
      </c>
      <c r="H25" s="36"/>
    </row>
    <row r="26" spans="1:9" ht="59.45" customHeight="1" x14ac:dyDescent="0.25">
      <c r="A26" s="26">
        <v>20</v>
      </c>
      <c r="B26" s="27" t="s">
        <v>22</v>
      </c>
      <c r="C26" s="37">
        <v>2811515.67</v>
      </c>
      <c r="D26" s="39">
        <v>287310.92</v>
      </c>
      <c r="E26" s="29">
        <f t="shared" si="0"/>
        <v>2524204.75</v>
      </c>
      <c r="F26" s="41">
        <v>287310.92</v>
      </c>
      <c r="G26" s="29">
        <f t="shared" si="3"/>
        <v>0</v>
      </c>
      <c r="H26" s="36"/>
    </row>
    <row r="27" spans="1:9" ht="28.5" customHeight="1" x14ac:dyDescent="0.25">
      <c r="A27" s="26">
        <v>21</v>
      </c>
      <c r="B27" s="27" t="s">
        <v>23</v>
      </c>
      <c r="C27" s="37">
        <v>3511728</v>
      </c>
      <c r="D27" s="42">
        <v>1597049.08</v>
      </c>
      <c r="E27" s="29">
        <f t="shared" si="0"/>
        <v>1914678.92</v>
      </c>
      <c r="F27" s="42">
        <v>1597049.08</v>
      </c>
      <c r="G27" s="29">
        <f t="shared" si="3"/>
        <v>0</v>
      </c>
      <c r="H27" s="36">
        <f t="shared" si="1"/>
        <v>100</v>
      </c>
    </row>
    <row r="28" spans="1:9" ht="54.75" customHeight="1" x14ac:dyDescent="0.25">
      <c r="A28" s="26">
        <v>22</v>
      </c>
      <c r="B28" s="32" t="s">
        <v>24</v>
      </c>
      <c r="C28" s="37">
        <v>6276097</v>
      </c>
      <c r="D28" s="39">
        <v>5559600</v>
      </c>
      <c r="E28" s="29">
        <f t="shared" si="0"/>
        <v>716497</v>
      </c>
      <c r="F28" s="39">
        <v>5559600</v>
      </c>
      <c r="G28" s="29">
        <f t="shared" si="3"/>
        <v>0</v>
      </c>
      <c r="H28" s="36">
        <f t="shared" si="1"/>
        <v>100</v>
      </c>
      <c r="I28" s="11"/>
    </row>
    <row r="29" spans="1:9" ht="80.45" customHeight="1" x14ac:dyDescent="0.25">
      <c r="A29" s="26">
        <v>23</v>
      </c>
      <c r="B29" s="32" t="s">
        <v>25</v>
      </c>
      <c r="C29" s="37">
        <v>112507</v>
      </c>
      <c r="D29" s="40">
        <v>0</v>
      </c>
      <c r="E29" s="29">
        <f t="shared" si="0"/>
        <v>112507</v>
      </c>
      <c r="F29" s="36">
        <v>0</v>
      </c>
      <c r="G29" s="29">
        <f t="shared" si="3"/>
        <v>0</v>
      </c>
      <c r="H29" s="36"/>
    </row>
    <row r="30" spans="1:9" ht="19.5" customHeight="1" x14ac:dyDescent="0.25">
      <c r="A30" s="26">
        <v>24</v>
      </c>
      <c r="B30" s="32" t="s">
        <v>45</v>
      </c>
      <c r="C30" s="37">
        <v>442105.26</v>
      </c>
      <c r="D30" s="40">
        <v>442105.26</v>
      </c>
      <c r="E30" s="29">
        <f t="shared" si="0"/>
        <v>0</v>
      </c>
      <c r="F30" s="40">
        <v>442105.26</v>
      </c>
      <c r="G30" s="29">
        <f t="shared" si="3"/>
        <v>0</v>
      </c>
      <c r="H30" s="36">
        <f t="shared" si="1"/>
        <v>100</v>
      </c>
    </row>
    <row r="31" spans="1:9" ht="54" customHeight="1" x14ac:dyDescent="0.25">
      <c r="A31" s="26">
        <v>25</v>
      </c>
      <c r="B31" s="32" t="s">
        <v>44</v>
      </c>
      <c r="C31" s="37">
        <v>748836.46</v>
      </c>
      <c r="D31" s="39">
        <v>748836.46</v>
      </c>
      <c r="E31" s="29">
        <f t="shared" si="0"/>
        <v>0</v>
      </c>
      <c r="F31" s="41">
        <v>748836.46</v>
      </c>
      <c r="G31" s="29">
        <f t="shared" si="3"/>
        <v>0</v>
      </c>
      <c r="H31" s="36">
        <f t="shared" si="1"/>
        <v>100</v>
      </c>
    </row>
    <row r="32" spans="1:9" ht="54.75" customHeight="1" x14ac:dyDescent="0.25">
      <c r="A32" s="26">
        <v>26</v>
      </c>
      <c r="B32" s="32" t="s">
        <v>26</v>
      </c>
      <c r="C32" s="37">
        <v>700617</v>
      </c>
      <c r="D32" s="39">
        <v>700617</v>
      </c>
      <c r="E32" s="29">
        <f t="shared" si="0"/>
        <v>0</v>
      </c>
      <c r="F32" s="39">
        <v>700617</v>
      </c>
      <c r="G32" s="29">
        <f t="shared" si="3"/>
        <v>0</v>
      </c>
      <c r="H32" s="36">
        <f t="shared" si="1"/>
        <v>100</v>
      </c>
      <c r="I32" s="11"/>
    </row>
    <row r="33" spans="1:9" ht="63" customHeight="1" x14ac:dyDescent="0.25">
      <c r="A33" s="26">
        <v>27</v>
      </c>
      <c r="B33" s="32" t="s">
        <v>48</v>
      </c>
      <c r="C33" s="37">
        <v>246960</v>
      </c>
      <c r="D33" s="39">
        <v>78400</v>
      </c>
      <c r="E33" s="29">
        <f t="shared" si="0"/>
        <v>168560</v>
      </c>
      <c r="F33" s="39">
        <v>78400</v>
      </c>
      <c r="G33" s="29">
        <f t="shared" si="3"/>
        <v>0</v>
      </c>
      <c r="H33" s="36">
        <f t="shared" si="1"/>
        <v>100</v>
      </c>
    </row>
    <row r="34" spans="1:9" ht="40.5" customHeight="1" x14ac:dyDescent="0.25">
      <c r="A34" s="26">
        <v>28</v>
      </c>
      <c r="B34" s="32" t="s">
        <v>27</v>
      </c>
      <c r="C34" s="37">
        <v>76825500</v>
      </c>
      <c r="D34" s="39">
        <v>42400000</v>
      </c>
      <c r="E34" s="29">
        <f t="shared" si="0"/>
        <v>34425500</v>
      </c>
      <c r="F34" s="39">
        <f>[1]Документ!$F$60</f>
        <v>42399999.990000002</v>
      </c>
      <c r="G34" s="29">
        <f t="shared" si="3"/>
        <v>9.9999979138374329E-3</v>
      </c>
      <c r="H34" s="36">
        <f t="shared" si="1"/>
        <v>99.999999976415097</v>
      </c>
    </row>
    <row r="35" spans="1:9" ht="27.75" customHeight="1" x14ac:dyDescent="0.25">
      <c r="A35" s="26">
        <v>29</v>
      </c>
      <c r="B35" s="32" t="s">
        <v>36</v>
      </c>
      <c r="C35" s="37">
        <v>19853968.039999999</v>
      </c>
      <c r="D35" s="37">
        <v>19853968.039999999</v>
      </c>
      <c r="E35" s="29">
        <f t="shared" si="0"/>
        <v>0</v>
      </c>
      <c r="F35" s="37">
        <f>[1]Документ!$F$61</f>
        <v>19853968.039999999</v>
      </c>
      <c r="G35" s="29">
        <f>D35-F35</f>
        <v>0</v>
      </c>
      <c r="H35" s="36">
        <f t="shared" si="1"/>
        <v>100</v>
      </c>
    </row>
    <row r="36" spans="1:9" ht="56.25" customHeight="1" x14ac:dyDescent="0.25">
      <c r="A36" s="26">
        <v>30</v>
      </c>
      <c r="B36" s="32" t="s">
        <v>49</v>
      </c>
      <c r="C36" s="37">
        <v>10849900</v>
      </c>
      <c r="D36" s="42">
        <v>3255000</v>
      </c>
      <c r="E36" s="45">
        <f t="shared" si="0"/>
        <v>7594900</v>
      </c>
      <c r="F36" s="42">
        <v>3255000</v>
      </c>
      <c r="G36" s="29">
        <f t="shared" si="3"/>
        <v>0</v>
      </c>
      <c r="H36" s="36">
        <f t="shared" si="1"/>
        <v>100</v>
      </c>
    </row>
    <row r="37" spans="1:9" s="11" customFormat="1" ht="44.25" customHeight="1" x14ac:dyDescent="0.25">
      <c r="A37" s="26">
        <v>31</v>
      </c>
      <c r="B37" s="32" t="s">
        <v>50</v>
      </c>
      <c r="C37" s="37">
        <v>5576100</v>
      </c>
      <c r="D37" s="39">
        <v>4676100</v>
      </c>
      <c r="E37" s="29">
        <f t="shared" si="0"/>
        <v>900000</v>
      </c>
      <c r="F37" s="39">
        <v>4676100</v>
      </c>
      <c r="G37" s="29">
        <f t="shared" si="3"/>
        <v>0</v>
      </c>
      <c r="H37" s="36">
        <f t="shared" si="1"/>
        <v>100</v>
      </c>
    </row>
    <row r="38" spans="1:9" ht="23.25" customHeight="1" x14ac:dyDescent="0.25">
      <c r="A38" s="26">
        <v>32</v>
      </c>
      <c r="B38" s="32" t="s">
        <v>28</v>
      </c>
      <c r="C38" s="37">
        <v>4989300</v>
      </c>
      <c r="D38" s="39">
        <v>4989300</v>
      </c>
      <c r="E38" s="29">
        <f t="shared" si="0"/>
        <v>0</v>
      </c>
      <c r="F38" s="39">
        <f>[1]Документ!$F$64</f>
        <v>4989300</v>
      </c>
      <c r="G38" s="29">
        <f t="shared" si="3"/>
        <v>0</v>
      </c>
      <c r="H38" s="36">
        <f t="shared" si="1"/>
        <v>100</v>
      </c>
    </row>
    <row r="39" spans="1:9" s="11" customFormat="1" ht="41.25" customHeight="1" x14ac:dyDescent="0.25">
      <c r="A39" s="26">
        <v>33</v>
      </c>
      <c r="B39" s="32" t="s">
        <v>47</v>
      </c>
      <c r="C39" s="37">
        <v>81765300</v>
      </c>
      <c r="D39" s="39">
        <v>40882650</v>
      </c>
      <c r="E39" s="29">
        <f t="shared" si="0"/>
        <v>40882650</v>
      </c>
      <c r="F39" s="39">
        <v>40882650</v>
      </c>
      <c r="G39" s="29">
        <f t="shared" si="3"/>
        <v>0</v>
      </c>
      <c r="H39" s="36">
        <f t="shared" si="1"/>
        <v>100</v>
      </c>
    </row>
    <row r="40" spans="1:9" s="11" customFormat="1" ht="38.25" x14ac:dyDescent="0.25">
      <c r="A40" s="26">
        <v>34</v>
      </c>
      <c r="B40" s="32" t="s">
        <v>51</v>
      </c>
      <c r="C40" s="37">
        <v>627606</v>
      </c>
      <c r="D40" s="39">
        <v>627606</v>
      </c>
      <c r="E40" s="29">
        <f t="shared" si="0"/>
        <v>0</v>
      </c>
      <c r="F40" s="39">
        <v>627606</v>
      </c>
      <c r="G40" s="29">
        <f t="shared" si="3"/>
        <v>0</v>
      </c>
      <c r="H40" s="36">
        <f t="shared" si="1"/>
        <v>100</v>
      </c>
    </row>
    <row r="41" spans="1:9" ht="41.25" customHeight="1" x14ac:dyDescent="0.25">
      <c r="A41" s="26">
        <v>35</v>
      </c>
      <c r="B41" s="32" t="s">
        <v>52</v>
      </c>
      <c r="C41" s="37">
        <v>719379</v>
      </c>
      <c r="D41" s="39">
        <v>299379</v>
      </c>
      <c r="E41" s="29">
        <f t="shared" si="0"/>
        <v>420000</v>
      </c>
      <c r="F41" s="39">
        <v>299379</v>
      </c>
      <c r="G41" s="29">
        <f t="shared" si="3"/>
        <v>0</v>
      </c>
      <c r="H41" s="36">
        <f t="shared" si="1"/>
        <v>100</v>
      </c>
    </row>
    <row r="42" spans="1:9" ht="45" customHeight="1" x14ac:dyDescent="0.25">
      <c r="A42" s="26">
        <v>36</v>
      </c>
      <c r="B42" s="32" t="s">
        <v>53</v>
      </c>
      <c r="C42" s="37">
        <v>706896</v>
      </c>
      <c r="D42" s="39">
        <v>706896</v>
      </c>
      <c r="E42" s="29">
        <f t="shared" si="0"/>
        <v>0</v>
      </c>
      <c r="F42" s="39">
        <v>706896</v>
      </c>
      <c r="G42" s="29">
        <f t="shared" si="3"/>
        <v>0</v>
      </c>
      <c r="H42" s="36">
        <f t="shared" si="1"/>
        <v>100</v>
      </c>
    </row>
    <row r="43" spans="1:9" s="8" customFormat="1" ht="52.5" customHeight="1" x14ac:dyDescent="0.25">
      <c r="A43" s="26">
        <v>37</v>
      </c>
      <c r="B43" s="32" t="s">
        <v>54</v>
      </c>
      <c r="C43" s="37">
        <v>678250</v>
      </c>
      <c r="D43" s="39">
        <v>678250</v>
      </c>
      <c r="E43" s="29">
        <f t="shared" si="0"/>
        <v>0</v>
      </c>
      <c r="F43" s="41">
        <v>678250</v>
      </c>
      <c r="G43" s="29">
        <f t="shared" si="3"/>
        <v>0</v>
      </c>
      <c r="H43" s="36"/>
    </row>
    <row r="44" spans="1:9" s="8" customFormat="1" ht="39.75" customHeight="1" x14ac:dyDescent="0.25">
      <c r="A44" s="26">
        <v>38</v>
      </c>
      <c r="B44" s="27" t="s">
        <v>55</v>
      </c>
      <c r="C44" s="37">
        <v>135000</v>
      </c>
      <c r="D44" s="39">
        <v>135000</v>
      </c>
      <c r="E44" s="29">
        <f t="shared" si="0"/>
        <v>0</v>
      </c>
      <c r="F44" s="37">
        <v>135000</v>
      </c>
      <c r="G44" s="29">
        <f t="shared" si="3"/>
        <v>0</v>
      </c>
      <c r="H44" s="36">
        <f t="shared" si="1"/>
        <v>100</v>
      </c>
    </row>
    <row r="45" spans="1:9" s="8" customFormat="1" ht="38.25" x14ac:dyDescent="0.25">
      <c r="A45" s="26">
        <v>39</v>
      </c>
      <c r="B45" s="27" t="s">
        <v>56</v>
      </c>
      <c r="C45" s="37">
        <v>121500</v>
      </c>
      <c r="D45" s="39">
        <v>121500</v>
      </c>
      <c r="E45" s="29">
        <f t="shared" si="0"/>
        <v>0</v>
      </c>
      <c r="F45" s="37">
        <v>121500</v>
      </c>
      <c r="G45" s="29">
        <f t="shared" si="3"/>
        <v>0</v>
      </c>
      <c r="H45" s="36">
        <f t="shared" si="1"/>
        <v>100</v>
      </c>
      <c r="I45" s="16"/>
    </row>
    <row r="46" spans="1:9" s="8" customFormat="1" ht="38.25" x14ac:dyDescent="0.25">
      <c r="A46" s="26">
        <v>40</v>
      </c>
      <c r="B46" s="27" t="s">
        <v>57</v>
      </c>
      <c r="C46" s="37">
        <v>132074.1</v>
      </c>
      <c r="D46" s="39">
        <v>132074.1</v>
      </c>
      <c r="E46" s="29">
        <f t="shared" si="0"/>
        <v>0</v>
      </c>
      <c r="F46" s="37">
        <v>132074.1</v>
      </c>
      <c r="G46" s="29">
        <f t="shared" si="3"/>
        <v>0</v>
      </c>
      <c r="H46" s="36">
        <f t="shared" si="1"/>
        <v>100</v>
      </c>
    </row>
    <row r="47" spans="1:9" s="8" customFormat="1" ht="63.75" x14ac:dyDescent="0.25">
      <c r="A47" s="26">
        <v>41</v>
      </c>
      <c r="B47" s="27" t="s">
        <v>58</v>
      </c>
      <c r="C47" s="37">
        <v>14198200</v>
      </c>
      <c r="D47" s="39">
        <v>7493688.21</v>
      </c>
      <c r="E47" s="29">
        <f t="shared" si="0"/>
        <v>6704511.79</v>
      </c>
      <c r="F47" s="39">
        <v>7493688.21</v>
      </c>
      <c r="G47" s="29">
        <f t="shared" si="3"/>
        <v>0</v>
      </c>
      <c r="H47" s="36">
        <f t="shared" si="1"/>
        <v>100</v>
      </c>
    </row>
    <row r="48" spans="1:9" s="8" customFormat="1" ht="45" customHeight="1" x14ac:dyDescent="0.25">
      <c r="A48" s="26">
        <v>42</v>
      </c>
      <c r="B48" s="27" t="s">
        <v>59</v>
      </c>
      <c r="C48" s="37">
        <v>2076138500</v>
      </c>
      <c r="D48" s="39">
        <v>1406900000</v>
      </c>
      <c r="E48" s="29">
        <f t="shared" si="0"/>
        <v>669238500</v>
      </c>
      <c r="F48" s="39">
        <v>1406900000</v>
      </c>
      <c r="G48" s="29">
        <f t="shared" si="3"/>
        <v>0</v>
      </c>
      <c r="H48" s="36">
        <f t="shared" si="1"/>
        <v>100</v>
      </c>
    </row>
    <row r="49" spans="1:8" s="8" customFormat="1" ht="54" customHeight="1" x14ac:dyDescent="0.25">
      <c r="A49" s="26">
        <v>43</v>
      </c>
      <c r="B49" s="27" t="s">
        <v>37</v>
      </c>
      <c r="C49" s="37">
        <v>10303799</v>
      </c>
      <c r="D49" s="39">
        <v>6869187</v>
      </c>
      <c r="E49" s="29">
        <f t="shared" si="0"/>
        <v>3434612</v>
      </c>
      <c r="F49" s="39">
        <v>6869187</v>
      </c>
      <c r="G49" s="29">
        <f t="shared" si="3"/>
        <v>0</v>
      </c>
      <c r="H49" s="36">
        <f t="shared" si="1"/>
        <v>100</v>
      </c>
    </row>
    <row r="50" spans="1:8" s="8" customFormat="1" ht="81" customHeight="1" x14ac:dyDescent="0.25">
      <c r="A50" s="26">
        <v>44</v>
      </c>
      <c r="B50" s="27" t="s">
        <v>29</v>
      </c>
      <c r="C50" s="37">
        <v>76237000</v>
      </c>
      <c r="D50" s="39">
        <v>67591400</v>
      </c>
      <c r="E50" s="29">
        <f t="shared" si="0"/>
        <v>8645600</v>
      </c>
      <c r="F50" s="30">
        <v>67591400</v>
      </c>
      <c r="G50" s="29">
        <f>D50-F50</f>
        <v>0</v>
      </c>
      <c r="H50" s="36">
        <f t="shared" si="1"/>
        <v>100</v>
      </c>
    </row>
    <row r="51" spans="1:8" s="8" customFormat="1" ht="39.75" customHeight="1" x14ac:dyDescent="0.25">
      <c r="A51" s="26">
        <v>45</v>
      </c>
      <c r="B51" s="27" t="s">
        <v>46</v>
      </c>
      <c r="C51" s="37">
        <v>104134700</v>
      </c>
      <c r="D51" s="42">
        <v>49465000</v>
      </c>
      <c r="E51" s="29">
        <f t="shared" si="0"/>
        <v>54669700</v>
      </c>
      <c r="F51" s="42">
        <v>49465000</v>
      </c>
      <c r="G51" s="29">
        <f t="shared" si="3"/>
        <v>0</v>
      </c>
      <c r="H51" s="36">
        <f t="shared" si="1"/>
        <v>100</v>
      </c>
    </row>
    <row r="52" spans="1:8" s="8" customFormat="1" ht="42.75" customHeight="1" x14ac:dyDescent="0.25">
      <c r="A52" s="26">
        <v>46</v>
      </c>
      <c r="B52" s="27" t="s">
        <v>42</v>
      </c>
      <c r="C52" s="37">
        <v>130620000</v>
      </c>
      <c r="D52" s="39">
        <v>130620000</v>
      </c>
      <c r="E52" s="29">
        <f t="shared" si="0"/>
        <v>0</v>
      </c>
      <c r="F52" s="30">
        <f t="shared" ref="F52:F54" si="4">C52-E52</f>
        <v>130620000</v>
      </c>
      <c r="G52" s="29">
        <f t="shared" ref="G52:G66" si="5">D52-F52</f>
        <v>0</v>
      </c>
      <c r="H52" s="36">
        <f t="shared" si="1"/>
        <v>100</v>
      </c>
    </row>
    <row r="53" spans="1:8" s="16" customFormat="1" ht="42" customHeight="1" x14ac:dyDescent="0.25">
      <c r="A53" s="26">
        <v>47</v>
      </c>
      <c r="B53" s="27" t="s">
        <v>43</v>
      </c>
      <c r="C53" s="37">
        <v>101899.32</v>
      </c>
      <c r="D53" s="39">
        <v>0</v>
      </c>
      <c r="E53" s="29">
        <f t="shared" si="0"/>
        <v>101899.32</v>
      </c>
      <c r="F53" s="30">
        <f t="shared" si="4"/>
        <v>0</v>
      </c>
      <c r="G53" s="29">
        <f t="shared" si="5"/>
        <v>0</v>
      </c>
      <c r="H53" s="36"/>
    </row>
    <row r="54" spans="1:8" s="8" customFormat="1" ht="66" customHeight="1" x14ac:dyDescent="0.25">
      <c r="A54" s="26">
        <v>48</v>
      </c>
      <c r="B54" s="27" t="s">
        <v>38</v>
      </c>
      <c r="C54" s="37">
        <v>112507</v>
      </c>
      <c r="D54" s="42">
        <v>0</v>
      </c>
      <c r="E54" s="29">
        <f t="shared" si="0"/>
        <v>112507</v>
      </c>
      <c r="F54" s="30">
        <f t="shared" si="4"/>
        <v>0</v>
      </c>
      <c r="G54" s="29">
        <f t="shared" si="5"/>
        <v>0</v>
      </c>
      <c r="H54" s="36"/>
    </row>
    <row r="55" spans="1:8" s="8" customFormat="1" ht="78.75" customHeight="1" x14ac:dyDescent="0.25">
      <c r="A55" s="26">
        <v>49</v>
      </c>
      <c r="B55" s="27" t="s">
        <v>30</v>
      </c>
      <c r="C55" s="37">
        <v>6900000</v>
      </c>
      <c r="D55" s="39">
        <v>3060292</v>
      </c>
      <c r="E55" s="29">
        <f t="shared" si="0"/>
        <v>3839708</v>
      </c>
      <c r="F55" s="39">
        <v>3060292</v>
      </c>
      <c r="G55" s="29">
        <f>D55-F55</f>
        <v>0</v>
      </c>
      <c r="H55" s="36">
        <f t="shared" si="1"/>
        <v>100</v>
      </c>
    </row>
    <row r="56" spans="1:8" s="8" customFormat="1" ht="58.5" customHeight="1" x14ac:dyDescent="0.25">
      <c r="A56" s="26">
        <v>50</v>
      </c>
      <c r="B56" s="46" t="s">
        <v>60</v>
      </c>
      <c r="C56" s="37">
        <v>980000</v>
      </c>
      <c r="D56" s="42">
        <v>980000</v>
      </c>
      <c r="E56" s="45">
        <f t="shared" si="0"/>
        <v>0</v>
      </c>
      <c r="F56" s="42">
        <v>980000</v>
      </c>
      <c r="G56" s="29">
        <f t="shared" si="5"/>
        <v>0</v>
      </c>
      <c r="H56" s="36">
        <f t="shared" si="1"/>
        <v>100</v>
      </c>
    </row>
    <row r="57" spans="1:8" s="8" customFormat="1" ht="58.5" customHeight="1" x14ac:dyDescent="0.25">
      <c r="A57" s="26">
        <v>51</v>
      </c>
      <c r="B57" s="27" t="s">
        <v>61</v>
      </c>
      <c r="C57" s="37">
        <v>170000</v>
      </c>
      <c r="D57" s="39">
        <v>0</v>
      </c>
      <c r="E57" s="29">
        <f t="shared" si="0"/>
        <v>170000</v>
      </c>
      <c r="F57" s="42">
        <v>0</v>
      </c>
      <c r="G57" s="29">
        <f t="shared" si="5"/>
        <v>0</v>
      </c>
      <c r="H57" s="36"/>
    </row>
    <row r="58" spans="1:8" s="8" customFormat="1" ht="58.5" customHeight="1" x14ac:dyDescent="0.25">
      <c r="A58" s="26">
        <v>52</v>
      </c>
      <c r="B58" s="27" t="s">
        <v>62</v>
      </c>
      <c r="C58" s="37">
        <v>335530</v>
      </c>
      <c r="D58" s="39">
        <v>0</v>
      </c>
      <c r="E58" s="29">
        <f t="shared" si="0"/>
        <v>335530</v>
      </c>
      <c r="F58" s="42">
        <v>0</v>
      </c>
      <c r="G58" s="29">
        <f t="shared" si="5"/>
        <v>0</v>
      </c>
      <c r="H58" s="36"/>
    </row>
    <row r="59" spans="1:8" s="8" customFormat="1" ht="58.5" customHeight="1" x14ac:dyDescent="0.25">
      <c r="A59" s="26">
        <v>53</v>
      </c>
      <c r="B59" s="27" t="s">
        <v>63</v>
      </c>
      <c r="C59" s="37">
        <v>1764719</v>
      </c>
      <c r="D59" s="39">
        <v>0</v>
      </c>
      <c r="E59" s="29">
        <f t="shared" si="0"/>
        <v>1764719</v>
      </c>
      <c r="F59" s="42">
        <v>0</v>
      </c>
      <c r="G59" s="29">
        <f t="shared" si="5"/>
        <v>0</v>
      </c>
      <c r="H59" s="36"/>
    </row>
    <row r="60" spans="1:8" s="8" customFormat="1" ht="58.5" customHeight="1" x14ac:dyDescent="0.25">
      <c r="A60" s="26">
        <v>54</v>
      </c>
      <c r="B60" s="27" t="s">
        <v>64</v>
      </c>
      <c r="C60" s="37">
        <v>5300000</v>
      </c>
      <c r="D60" s="39">
        <v>0</v>
      </c>
      <c r="E60" s="29">
        <f t="shared" si="0"/>
        <v>5300000</v>
      </c>
      <c r="F60" s="42">
        <v>0</v>
      </c>
      <c r="G60" s="29">
        <f t="shared" si="5"/>
        <v>0</v>
      </c>
      <c r="H60" s="36"/>
    </row>
    <row r="61" spans="1:8" s="8" customFormat="1" ht="58.5" customHeight="1" x14ac:dyDescent="0.25">
      <c r="A61" s="26">
        <v>55</v>
      </c>
      <c r="B61" s="27" t="s">
        <v>61</v>
      </c>
      <c r="C61" s="37">
        <v>4430000</v>
      </c>
      <c r="D61" s="39">
        <v>0</v>
      </c>
      <c r="E61" s="29">
        <f t="shared" si="0"/>
        <v>4430000</v>
      </c>
      <c r="F61" s="42">
        <v>0</v>
      </c>
      <c r="G61" s="29">
        <f t="shared" si="5"/>
        <v>0</v>
      </c>
      <c r="H61" s="36"/>
    </row>
    <row r="62" spans="1:8" s="8" customFormat="1" ht="58.5" customHeight="1" x14ac:dyDescent="0.25">
      <c r="A62" s="26">
        <v>56</v>
      </c>
      <c r="B62" s="27" t="s">
        <v>65</v>
      </c>
      <c r="C62" s="37">
        <v>529055</v>
      </c>
      <c r="D62" s="39">
        <f>[1]Документ!$F$50</f>
        <v>529055</v>
      </c>
      <c r="E62" s="29">
        <f t="shared" si="0"/>
        <v>0</v>
      </c>
      <c r="F62" s="39">
        <f>[1]Документ!$F$50</f>
        <v>529055</v>
      </c>
      <c r="G62" s="29">
        <f t="shared" si="5"/>
        <v>0</v>
      </c>
      <c r="H62" s="36">
        <f t="shared" si="1"/>
        <v>100</v>
      </c>
    </row>
    <row r="63" spans="1:8" s="8" customFormat="1" ht="81" customHeight="1" x14ac:dyDescent="0.25">
      <c r="A63" s="26">
        <v>57</v>
      </c>
      <c r="B63" s="27" t="s">
        <v>66</v>
      </c>
      <c r="C63" s="37">
        <v>744400</v>
      </c>
      <c r="D63" s="39">
        <v>0</v>
      </c>
      <c r="E63" s="29">
        <f t="shared" si="0"/>
        <v>744400</v>
      </c>
      <c r="F63" s="42">
        <v>0</v>
      </c>
      <c r="G63" s="29">
        <f t="shared" si="5"/>
        <v>0</v>
      </c>
      <c r="H63" s="36"/>
    </row>
    <row r="64" spans="1:8" s="8" customFormat="1" ht="51.75" customHeight="1" x14ac:dyDescent="0.25">
      <c r="A64" s="26">
        <v>58</v>
      </c>
      <c r="B64" s="27" t="s">
        <v>67</v>
      </c>
      <c r="C64" s="37">
        <v>1500000</v>
      </c>
      <c r="D64" s="39">
        <v>450000</v>
      </c>
      <c r="E64" s="29">
        <f t="shared" si="0"/>
        <v>1050000</v>
      </c>
      <c r="F64" s="42">
        <v>450000</v>
      </c>
      <c r="G64" s="29">
        <f t="shared" si="5"/>
        <v>0</v>
      </c>
      <c r="H64" s="36"/>
    </row>
    <row r="65" spans="1:8" s="8" customFormat="1" ht="42.75" customHeight="1" x14ac:dyDescent="0.25">
      <c r="A65" s="26">
        <v>59</v>
      </c>
      <c r="B65" s="27" t="s">
        <v>68</v>
      </c>
      <c r="C65" s="37">
        <v>1420200</v>
      </c>
      <c r="D65" s="39">
        <v>426060</v>
      </c>
      <c r="E65" s="29">
        <f t="shared" si="0"/>
        <v>994140</v>
      </c>
      <c r="F65" s="39">
        <f>[1]Документ!$F$56</f>
        <v>426060</v>
      </c>
      <c r="G65" s="29">
        <f t="shared" si="5"/>
        <v>0</v>
      </c>
      <c r="H65" s="36">
        <f t="shared" si="1"/>
        <v>100</v>
      </c>
    </row>
    <row r="66" spans="1:8" s="8" customFormat="1" ht="42.75" customHeight="1" x14ac:dyDescent="0.25">
      <c r="A66" s="26">
        <v>60</v>
      </c>
      <c r="B66" s="27" t="s">
        <v>69</v>
      </c>
      <c r="C66" s="37">
        <f>[1]Документ!$E$54</f>
        <v>155725.19</v>
      </c>
      <c r="D66" s="37">
        <f>[1]Документ!$E$54</f>
        <v>155725.19</v>
      </c>
      <c r="E66" s="29">
        <f t="shared" si="0"/>
        <v>0</v>
      </c>
      <c r="F66" s="37">
        <f>[1]Документ!$E$54</f>
        <v>155725.19</v>
      </c>
      <c r="G66" s="29">
        <f t="shared" si="5"/>
        <v>0</v>
      </c>
      <c r="H66" s="36"/>
    </row>
    <row r="67" spans="1:8" ht="21" customHeight="1" x14ac:dyDescent="0.25">
      <c r="A67" s="17"/>
      <c r="B67" s="35" t="s">
        <v>31</v>
      </c>
      <c r="C67" s="34">
        <f>SUM(C7:C66)</f>
        <v>3477124621.9100003</v>
      </c>
      <c r="D67" s="34">
        <f>SUM(D7:D66)</f>
        <v>2297529342.77</v>
      </c>
      <c r="E67" s="34">
        <f>SUM(E7:E66)</f>
        <v>1179595279.1400001</v>
      </c>
      <c r="F67" s="34">
        <f>SUM(F7:F66)</f>
        <v>2297481419.52</v>
      </c>
      <c r="G67" s="34">
        <f>SUM(G7:G66)</f>
        <v>47923.250000007596</v>
      </c>
      <c r="H67" s="34">
        <f>F67/D67*100</f>
        <v>99.997914139806284</v>
      </c>
    </row>
    <row r="68" spans="1:8" ht="21.75" customHeight="1" x14ac:dyDescent="0.25">
      <c r="A68" s="18"/>
      <c r="B68" s="19"/>
      <c r="C68" s="20"/>
      <c r="D68" s="20"/>
      <c r="E68" s="21"/>
      <c r="F68" s="22"/>
      <c r="G68" s="21"/>
      <c r="H68" s="18"/>
    </row>
    <row r="69" spans="1:8" x14ac:dyDescent="0.25">
      <c r="C69" s="10"/>
      <c r="F69" s="14"/>
    </row>
    <row r="70" spans="1:8" x14ac:dyDescent="0.25">
      <c r="C70" s="9"/>
      <c r="D70" s="9"/>
    </row>
    <row r="71" spans="1:8" x14ac:dyDescent="0.25">
      <c r="C71" s="9"/>
      <c r="D71" s="9"/>
    </row>
    <row r="73" spans="1:8" x14ac:dyDescent="0.25">
      <c r="C73" s="9"/>
      <c r="D73" s="9"/>
    </row>
    <row r="75" spans="1:8" x14ac:dyDescent="0.25">
      <c r="D75" s="9"/>
    </row>
  </sheetData>
  <autoFilter ref="A6:H69"/>
  <mergeCells count="1">
    <mergeCell ref="A3:H3"/>
  </mergeCells>
  <pageMargins left="0.70866141732283472" right="0.70866141732283472" top="0.59055118110236227" bottom="0.39370078740157483" header="0" footer="0"/>
  <pageSetup paperSize="9" scale="82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июля</vt:lpstr>
      <vt:lpstr>'МБТ (на 1 июля'!Print_Titles</vt:lpstr>
      <vt:lpstr>'МБТ (на 1 июля'!Заголовки_для_печати</vt:lpstr>
      <vt:lpstr>'МБТ (на 1 июля'!Область_печати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2024-02-21T12:13:32Z</cp:lastPrinted>
  <dcterms:created xsi:type="dcterms:W3CDTF">2021-02-09T13:44:56Z</dcterms:created>
  <dcterms:modified xsi:type="dcterms:W3CDTF">2024-07-18T13:13:53Z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