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0" windowHeight="13050"/>
  </bookViews>
  <sheets>
    <sheet name="МБТ (на 1 августа)" sheetId="1" r:id="rId1"/>
  </sheets>
  <definedNames>
    <definedName name="_xlnm._FilterDatabase" localSheetId="0" hidden="1">'МБТ (на 1 августа)'!$A$6:$H$66</definedName>
    <definedName name="Print_Titles" localSheetId="0">'МБТ (на 1 августа)'!$5:$6</definedName>
    <definedName name="_xlnm.Print_Titles" localSheetId="0">'МБТ (на 1 августа)'!$5:$6</definedName>
    <definedName name="_xlnm.Print_Area" localSheetId="0">'МБТ (на 1 августа)'!$A$1:$H$66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D66" i="1" l="1"/>
  <c r="E66" i="1"/>
  <c r="F66" i="1"/>
  <c r="G66" i="1"/>
  <c r="C66" i="1"/>
  <c r="E65" i="1"/>
  <c r="E64" i="1"/>
  <c r="E63" i="1"/>
  <c r="E62" i="1"/>
  <c r="G61" i="1"/>
  <c r="E61" i="1"/>
  <c r="G9" i="1"/>
  <c r="H60" i="1" l="1"/>
  <c r="H59" i="1"/>
  <c r="H58" i="1"/>
  <c r="H57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4" i="1"/>
  <c r="H23" i="1"/>
  <c r="H21" i="1"/>
  <c r="H20" i="1"/>
  <c r="H19" i="1"/>
  <c r="H18" i="1"/>
  <c r="H17" i="1"/>
  <c r="H16" i="1"/>
  <c r="H15" i="1"/>
  <c r="H14" i="1"/>
  <c r="H13" i="1"/>
  <c r="H12" i="1"/>
  <c r="H10" i="1"/>
  <c r="H9" i="1"/>
  <c r="H8" i="1"/>
  <c r="H7" i="1"/>
  <c r="E60" i="1" l="1"/>
  <c r="G60" i="1"/>
  <c r="G55" i="1" l="1"/>
  <c r="G59" i="1" l="1"/>
  <c r="E59" i="1"/>
  <c r="G58" i="1"/>
  <c r="E58" i="1"/>
  <c r="C9" i="1"/>
  <c r="G8" i="1" l="1"/>
  <c r="G21" i="1"/>
  <c r="G20" i="1"/>
  <c r="G54" i="1" l="1"/>
  <c r="G50" i="1"/>
  <c r="G47" i="1"/>
  <c r="G40" i="1"/>
  <c r="G39" i="1"/>
  <c r="G35" i="1"/>
  <c r="G31" i="1"/>
  <c r="G27" i="1"/>
  <c r="G23" i="1"/>
  <c r="G17" i="1"/>
  <c r="G13" i="1"/>
  <c r="G57" i="1"/>
  <c r="G53" i="1"/>
  <c r="G7" i="1"/>
  <c r="G46" i="1"/>
  <c r="G43" i="1"/>
  <c r="G38" i="1"/>
  <c r="G34" i="1"/>
  <c r="G30" i="1"/>
  <c r="G26" i="1"/>
  <c r="G22" i="1"/>
  <c r="G16" i="1"/>
  <c r="G12" i="1"/>
  <c r="G56" i="1"/>
  <c r="G52" i="1"/>
  <c r="G49" i="1"/>
  <c r="G45" i="1"/>
  <c r="G42" i="1"/>
  <c r="G37" i="1"/>
  <c r="G33" i="1"/>
  <c r="G29" i="1"/>
  <c r="G25" i="1"/>
  <c r="G19" i="1"/>
  <c r="G15" i="1"/>
  <c r="G11" i="1"/>
  <c r="G51" i="1"/>
  <c r="G48" i="1"/>
  <c r="G44" i="1"/>
  <c r="G41" i="1"/>
  <c r="G36" i="1"/>
  <c r="G32" i="1"/>
  <c r="G28" i="1"/>
  <c r="G24" i="1"/>
  <c r="G18" i="1"/>
  <c r="G14" i="1"/>
  <c r="G10" i="1"/>
  <c r="E8" i="1"/>
  <c r="E57" i="1"/>
  <c r="E56" i="1"/>
  <c r="E55" i="1"/>
  <c r="E54" i="1"/>
  <c r="E53" i="1"/>
  <c r="E52" i="1"/>
  <c r="E51" i="1"/>
  <c r="E50" i="1"/>
  <c r="E7" i="1"/>
  <c r="E49" i="1"/>
  <c r="E48" i="1"/>
  <c r="E47" i="1"/>
  <c r="E46" i="1"/>
  <c r="E45" i="1"/>
  <c r="E44" i="1"/>
  <c r="E40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<sst xmlns="http://schemas.openxmlformats.org/spreadsheetml/2006/main" count="71" uniqueCount="71">
  <si>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</si>
  <si>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</si>
  <si>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</si>
  <si>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</si>
  <si>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</si>
  <si>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</si>
  <si>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</si>
  <si>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</si>
  <si>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</si>
  <si>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</si>
  <si>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</si>
  <si>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</si>
  <si>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</si>
  <si>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</si>
  <si>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</si>
  <si>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</si>
  <si>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</si>
  <si>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</si>
  <si>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</si>
  <si>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</si>
  <si>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</si>
  <si>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</si>
  <si>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</si>
  <si>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</si>
  <si>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</si>
  <si>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</si>
  <si>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</si>
  <si>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</si>
  <si>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</si>
  <si>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</si>
  <si>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</si>
  <si>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</si>
  <si>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</si>
  <si>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</si>
  <si>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</si>
  <si>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</si>
  <si>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</si>
  <si>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</si>
  <si>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</si>
  <si>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</si>
  <si>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</si>
  <si>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</si>
  <si>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</si>
  <si>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</si>
  <si>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</si>
  <si>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</si>
  <si>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</si>
  <si>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</si>
  <si>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</si>
  <si>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</si>
  <si>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</si>
  <si>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</si>
  <si>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</si>
  <si>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</si>
  <si>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</si>
  <si>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</si>
  <si>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</si>
  <si>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</si>
  <si>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</si>
  <si>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</si>
  <si>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</si>
  <si>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</si>
  <si>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</si>
  <si>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</si>
  <si>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</si>
  <si>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Информация о поступлении межбюджетных трансфертов в 2023 году на 01.08.2023</t>
  </si>
  <si>
    <t>Cтроительство и реконструкция спортивных объектов для муниципальных нужд (Однократная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Ухта")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</si>
  <si>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</si>
  <si>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</si>
  <si>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Иные межбюджетные трансферты в целях оказания финансовой поддержки реализации инициативных проектов в Республике Коми, прошедших конкурсный отбор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</si>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</sst>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2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38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5" borderId="12" xfId="17" quotePrefix="1" applyFont="1" applyFill="1" applyBorder="1" applyAlignment="1">
      <alignment horizontal="left" vertical="center" wrapText="1"/>
    </xf>
    <xf numFmtId="0" fontId="11" fillId="0" borderId="12" xfId="17" quotePrefix="1" applyFont="1" applyBorder="1" applyAlignment="1">
      <alignment horizontal="left" vertical="center" wrapText="1"/>
    </xf>
    <xf numFmtId="0" fontId="6" fillId="5" borderId="0" xfId="0" applyFont="1" applyFill="1" applyProtection="1">
      <protection locked="0"/>
    </xf>
    <xf numFmtId="0" fontId="11" fillId="0" borderId="7" xfId="6" applyNumberFormat="1" applyFont="1" applyFill="1" applyBorder="1" applyAlignment="1">
      <alignment horizontal="left" vertical="top" wrapText="1"/>
    </xf>
    <xf numFmtId="0" fontId="12" fillId="0" borderId="11" xfId="0" applyFont="1" applyBorder="1" applyProtection="1">
      <protection locked="0"/>
    </xf>
    <xf numFmtId="0" fontId="13" fillId="0" borderId="11" xfId="17" quotePrefix="1" applyFont="1" applyBorder="1" applyAlignment="1">
      <alignment horizontal="center" vertical="center" wrapText="1"/>
    </xf>
    <xf numFmtId="0" fontId="14" fillId="0" borderId="0" xfId="25" applyFont="1" applyBorder="1"/>
    <xf numFmtId="4" fontId="6" fillId="0" borderId="0" xfId="0" applyNumberFormat="1" applyFont="1" applyProtection="1">
      <protection locked="0"/>
    </xf>
    <xf numFmtId="0" fontId="16" fillId="0" borderId="12" xfId="17" quotePrefix="1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4" fontId="14" fillId="0" borderId="0" xfId="25" applyNumberFormat="1" applyFont="1" applyBorder="1"/>
    <xf numFmtId="4" fontId="7" fillId="0" borderId="0" xfId="0" applyNumberFormat="1" applyFont="1" applyProtection="1">
      <protection locked="0"/>
    </xf>
    <xf numFmtId="4" fontId="17" fillId="0" borderId="0" xfId="0" applyNumberFormat="1" applyFont="1" applyProtection="1">
      <protection locked="0"/>
    </xf>
    <xf numFmtId="0" fontId="10" fillId="5" borderId="12" xfId="17" quotePrefix="1" applyFont="1" applyFill="1" applyBorder="1" applyAlignment="1">
      <alignment horizontal="left" vertical="center" wrapText="1"/>
    </xf>
    <xf numFmtId="4" fontId="10" fillId="6" borderId="11" xfId="8" applyFont="1" applyFill="1" applyBorder="1" applyAlignment="1">
      <alignment horizontal="right" vertical="center" shrinkToFit="1"/>
    </xf>
    <xf numFmtId="4" fontId="10" fillId="5" borderId="11" xfId="9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4" fontId="18" fillId="5" borderId="11" xfId="18" applyFont="1" applyFill="1" applyBorder="1" applyAlignment="1">
      <alignment horizontal="right" vertical="center" shrinkToFi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  <xf numFmtId="4" fontId="10" fillId="0" borderId="11" xfId="18" applyFont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164" fontId="18" fillId="6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4" fontId="19" fillId="7" borderId="11" xfId="9" applyFont="1" applyFill="1" applyBorder="1" applyAlignment="1">
      <alignment horizontal="right" vertical="center" shrinkToFit="1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zoomScale="90" zoomScaleNormal="90" zoomScaleSheetLayoutView="90" workbookViewId="0">
      <pane ySplit="6" topLeftCell="A63" activePane="bottomLeft" state="frozen"/>
      <selection activeCell="J8" sqref="J8"/>
      <selection pane="bottomLeft" activeCell="D66" sqref="D66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4.7109375" style="2" customWidth="1"/>
    <col min="4" max="4" width="16.42578125" style="2" customWidth="1"/>
    <col min="5" max="5" width="17.85546875" style="1" customWidth="1"/>
    <col min="6" max="6" width="15.7109375" style="1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7"/>
      <c r="G1" s="8"/>
      <c r="H1" s="8" t="s">
        <v>0</v>
      </c>
    </row>
    <row r="2" spans="1:8" s="3" customFormat="1" ht="15.75" x14ac:dyDescent="0.25">
      <c r="A2" s="4"/>
      <c r="B2" s="4"/>
      <c r="C2" s="6"/>
      <c r="D2" s="6"/>
      <c r="E2" s="4"/>
      <c r="F2" s="4"/>
      <c r="G2" s="4"/>
      <c r="H2" s="4"/>
    </row>
    <row r="3" spans="1:8" s="3" customFormat="1" ht="15.75" x14ac:dyDescent="0.25">
      <c r="A3" s="36" t="s">
        <v>65</v>
      </c>
      <c r="B3" s="36"/>
      <c r="C3" s="36"/>
      <c r="D3" s="36"/>
      <c r="E3" s="36"/>
      <c r="F3" s="36"/>
      <c r="G3" s="36"/>
      <c r="H3" s="36"/>
    </row>
    <row r="4" spans="1:8" s="3" customFormat="1" ht="15.75" x14ac:dyDescent="0.25">
      <c r="A4" s="4"/>
      <c r="B4" s="4"/>
      <c r="C4" s="6"/>
      <c r="D4" s="6"/>
      <c r="E4" s="4"/>
      <c r="F4" s="4"/>
      <c r="G4" s="4"/>
      <c r="H4" s="9" t="s">
        <v>1</v>
      </c>
    </row>
    <row r="5" spans="1:8" s="3" customFormat="1" ht="56.45" customHeight="1" x14ac:dyDescent="0.25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20" t="s">
        <v>59</v>
      </c>
      <c r="G5" s="10" t="s">
        <v>60</v>
      </c>
      <c r="H5" s="10" t="s">
        <v>61</v>
      </c>
    </row>
    <row r="6" spans="1:8" s="3" customFormat="1" ht="15.75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s="3" customFormat="1" ht="38.25" x14ac:dyDescent="0.25">
      <c r="A7" s="10">
        <v>1</v>
      </c>
      <c r="B7" s="12" t="s">
        <v>48</v>
      </c>
      <c r="C7" s="29">
        <v>406911700</v>
      </c>
      <c r="D7" s="27">
        <v>237365158.31</v>
      </c>
      <c r="E7" s="30">
        <f>C7-D7</f>
        <v>169546541.69</v>
      </c>
      <c r="F7" s="34">
        <v>237365158.31</v>
      </c>
      <c r="G7" s="30">
        <f>D7-F7</f>
        <v>0</v>
      </c>
      <c r="H7" s="31">
        <f>F7*100/D7</f>
        <v>100</v>
      </c>
    </row>
    <row r="8" spans="1:8" s="3" customFormat="1" ht="76.5" x14ac:dyDescent="0.25">
      <c r="A8" s="10">
        <v>2</v>
      </c>
      <c r="B8" s="19" t="s">
        <v>58</v>
      </c>
      <c r="C8" s="29">
        <v>3065216.54</v>
      </c>
      <c r="D8" s="27">
        <v>3065216.54</v>
      </c>
      <c r="E8" s="30">
        <f>C8-D8</f>
        <v>0</v>
      </c>
      <c r="F8" s="34">
        <v>3065216.54</v>
      </c>
      <c r="G8" s="30">
        <f>D8-F8</f>
        <v>0</v>
      </c>
      <c r="H8" s="31">
        <f t="shared" ref="H8:H60" si="0">F8*100/D8</f>
        <v>100</v>
      </c>
    </row>
    <row r="9" spans="1:8" ht="85.5" customHeight="1" x14ac:dyDescent="0.25">
      <c r="A9" s="10">
        <v>3</v>
      </c>
      <c r="B9" s="11" t="s">
        <v>7</v>
      </c>
      <c r="C9" s="29">
        <f>261677380+42017466.37</f>
        <v>303694846.37</v>
      </c>
      <c r="D9" s="25">
        <v>42597211.520000003</v>
      </c>
      <c r="E9" s="30">
        <f t="shared" ref="E9:E65" si="1">C9-D9</f>
        <v>261097634.84999999</v>
      </c>
      <c r="F9" s="26">
        <v>42597211.5</v>
      </c>
      <c r="G9" s="30">
        <f>D9-F9</f>
        <v>2.0000003278255463E-2</v>
      </c>
      <c r="H9" s="31">
        <f t="shared" si="0"/>
        <v>99.999999953048558</v>
      </c>
    </row>
    <row r="10" spans="1:8" ht="99" customHeight="1" x14ac:dyDescent="0.25">
      <c r="A10" s="10">
        <v>4</v>
      </c>
      <c r="B10" s="12" t="s">
        <v>8</v>
      </c>
      <c r="C10" s="29">
        <v>21077750</v>
      </c>
      <c r="D10" s="25">
        <v>1221252.94</v>
      </c>
      <c r="E10" s="30">
        <f t="shared" si="1"/>
        <v>19856497.059999999</v>
      </c>
      <c r="F10" s="25">
        <v>1221252.94</v>
      </c>
      <c r="G10" s="30">
        <f t="shared" ref="G10:G61" si="2">D10-F10</f>
        <v>0</v>
      </c>
      <c r="H10" s="31">
        <f t="shared" si="0"/>
        <v>100</v>
      </c>
    </row>
    <row r="11" spans="1:8" ht="25.5" customHeight="1" x14ac:dyDescent="0.25">
      <c r="A11" s="10">
        <v>5</v>
      </c>
      <c r="B11" s="12" t="s">
        <v>9</v>
      </c>
      <c r="C11" s="29">
        <v>531556.5</v>
      </c>
      <c r="D11" s="27">
        <v>0</v>
      </c>
      <c r="E11" s="30">
        <f t="shared" si="1"/>
        <v>531556.5</v>
      </c>
      <c r="F11" s="26">
        <v>0</v>
      </c>
      <c r="G11" s="30">
        <f t="shared" si="2"/>
        <v>0</v>
      </c>
      <c r="H11" s="31">
        <v>0</v>
      </c>
    </row>
    <row r="12" spans="1:8" s="13" customFormat="1" ht="94.9" customHeight="1" x14ac:dyDescent="0.25">
      <c r="A12" s="10">
        <v>6</v>
      </c>
      <c r="B12" s="11" t="s">
        <v>10</v>
      </c>
      <c r="C12" s="32">
        <v>25121214.350000001</v>
      </c>
      <c r="D12" s="33">
        <v>23992000</v>
      </c>
      <c r="E12" s="30">
        <f t="shared" si="1"/>
        <v>1129214.3500000015</v>
      </c>
      <c r="F12" s="26">
        <v>23992000</v>
      </c>
      <c r="G12" s="30">
        <f t="shared" si="2"/>
        <v>0</v>
      </c>
      <c r="H12" s="31">
        <f t="shared" si="0"/>
        <v>100</v>
      </c>
    </row>
    <row r="13" spans="1:8" s="13" customFormat="1" ht="51.6" customHeight="1" x14ac:dyDescent="0.25">
      <c r="A13" s="10">
        <v>7</v>
      </c>
      <c r="B13" s="12" t="s">
        <v>11</v>
      </c>
      <c r="C13" s="29">
        <v>22174451.649999999</v>
      </c>
      <c r="D13" s="27">
        <v>22174451.649999999</v>
      </c>
      <c r="E13" s="30">
        <f t="shared" si="1"/>
        <v>0</v>
      </c>
      <c r="F13" s="26">
        <v>22174451.649999999</v>
      </c>
      <c r="G13" s="30">
        <f t="shared" si="2"/>
        <v>0</v>
      </c>
      <c r="H13" s="31">
        <f t="shared" si="0"/>
        <v>100</v>
      </c>
    </row>
    <row r="14" spans="1:8" s="13" customFormat="1" ht="50.25" customHeight="1" x14ac:dyDescent="0.25">
      <c r="A14" s="10">
        <v>8</v>
      </c>
      <c r="B14" s="12" t="s">
        <v>12</v>
      </c>
      <c r="C14" s="29">
        <v>1476666</v>
      </c>
      <c r="D14" s="27">
        <v>1476666</v>
      </c>
      <c r="E14" s="30">
        <f t="shared" si="1"/>
        <v>0</v>
      </c>
      <c r="F14" s="27">
        <v>1476666</v>
      </c>
      <c r="G14" s="30">
        <f t="shared" si="2"/>
        <v>0</v>
      </c>
      <c r="H14" s="31">
        <f t="shared" si="0"/>
        <v>100</v>
      </c>
    </row>
    <row r="15" spans="1:8" s="13" customFormat="1" ht="51" customHeight="1" x14ac:dyDescent="0.25">
      <c r="A15" s="10">
        <v>9</v>
      </c>
      <c r="B15" s="14" t="s">
        <v>13</v>
      </c>
      <c r="C15" s="29">
        <v>2953332</v>
      </c>
      <c r="D15" s="25">
        <v>2953332</v>
      </c>
      <c r="E15" s="30">
        <f t="shared" si="1"/>
        <v>0</v>
      </c>
      <c r="F15" s="25">
        <v>2953332</v>
      </c>
      <c r="G15" s="30">
        <f t="shared" si="2"/>
        <v>0</v>
      </c>
      <c r="H15" s="31">
        <f t="shared" si="0"/>
        <v>100</v>
      </c>
    </row>
    <row r="16" spans="1:8" ht="67.900000000000006" customHeight="1" x14ac:dyDescent="0.25">
      <c r="A16" s="10">
        <v>10</v>
      </c>
      <c r="B16" s="11" t="s">
        <v>14</v>
      </c>
      <c r="C16" s="29">
        <v>775500</v>
      </c>
      <c r="D16" s="25">
        <v>388589.88</v>
      </c>
      <c r="E16" s="30">
        <f t="shared" si="1"/>
        <v>386910.12</v>
      </c>
      <c r="F16" s="25">
        <v>388589.88</v>
      </c>
      <c r="G16" s="30">
        <f t="shared" si="2"/>
        <v>0</v>
      </c>
      <c r="H16" s="31">
        <f t="shared" si="0"/>
        <v>100</v>
      </c>
    </row>
    <row r="17" spans="1:8" s="13" customFormat="1" ht="70.900000000000006" customHeight="1" x14ac:dyDescent="0.25">
      <c r="A17" s="10">
        <v>11</v>
      </c>
      <c r="B17" s="11" t="s">
        <v>15</v>
      </c>
      <c r="C17" s="29">
        <v>103400</v>
      </c>
      <c r="D17" s="27">
        <v>58711.68</v>
      </c>
      <c r="E17" s="30">
        <f t="shared" si="1"/>
        <v>44688.32</v>
      </c>
      <c r="F17" s="27">
        <v>58711.68</v>
      </c>
      <c r="G17" s="30">
        <f t="shared" si="2"/>
        <v>0</v>
      </c>
      <c r="H17" s="31">
        <f t="shared" si="0"/>
        <v>100</v>
      </c>
    </row>
    <row r="18" spans="1:8" s="13" customFormat="1" ht="70.900000000000006" customHeight="1" x14ac:dyDescent="0.25">
      <c r="A18" s="10">
        <v>12</v>
      </c>
      <c r="B18" s="11" t="s">
        <v>16</v>
      </c>
      <c r="C18" s="32">
        <v>20700</v>
      </c>
      <c r="D18" s="33">
        <v>19950</v>
      </c>
      <c r="E18" s="30">
        <f t="shared" si="1"/>
        <v>750</v>
      </c>
      <c r="F18" s="26">
        <v>19950</v>
      </c>
      <c r="G18" s="30">
        <f t="shared" si="2"/>
        <v>0</v>
      </c>
      <c r="H18" s="31">
        <f t="shared" si="0"/>
        <v>100</v>
      </c>
    </row>
    <row r="19" spans="1:8" s="13" customFormat="1" ht="70.900000000000006" customHeight="1" x14ac:dyDescent="0.25">
      <c r="A19" s="10">
        <v>13</v>
      </c>
      <c r="B19" s="11" t="s">
        <v>17</v>
      </c>
      <c r="C19" s="29">
        <v>17080800</v>
      </c>
      <c r="D19" s="25">
        <v>5809985.9400000004</v>
      </c>
      <c r="E19" s="30">
        <f t="shared" si="1"/>
        <v>11270814.059999999</v>
      </c>
      <c r="F19" s="25">
        <v>5809985.9400000004</v>
      </c>
      <c r="G19" s="30">
        <f t="shared" si="2"/>
        <v>0</v>
      </c>
      <c r="H19" s="31">
        <f t="shared" si="0"/>
        <v>100</v>
      </c>
    </row>
    <row r="20" spans="1:8" ht="72" customHeight="1" x14ac:dyDescent="0.25">
      <c r="A20" s="10">
        <v>14</v>
      </c>
      <c r="B20" s="11" t="s">
        <v>18</v>
      </c>
      <c r="C20" s="29">
        <v>50800</v>
      </c>
      <c r="D20" s="27">
        <v>50800</v>
      </c>
      <c r="E20" s="30">
        <f t="shared" si="1"/>
        <v>0</v>
      </c>
      <c r="F20" s="26">
        <v>0</v>
      </c>
      <c r="G20" s="30">
        <f t="shared" si="2"/>
        <v>50800</v>
      </c>
      <c r="H20" s="31">
        <f t="shared" si="0"/>
        <v>0</v>
      </c>
    </row>
    <row r="21" spans="1:8" ht="67.150000000000006" customHeight="1" x14ac:dyDescent="0.25">
      <c r="A21" s="10">
        <v>15</v>
      </c>
      <c r="B21" s="11" t="s">
        <v>19</v>
      </c>
      <c r="C21" s="32">
        <v>5000</v>
      </c>
      <c r="D21" s="33">
        <v>5000</v>
      </c>
      <c r="E21" s="30">
        <f t="shared" si="1"/>
        <v>0</v>
      </c>
      <c r="F21" s="26">
        <v>0</v>
      </c>
      <c r="G21" s="30">
        <f t="shared" si="2"/>
        <v>5000</v>
      </c>
      <c r="H21" s="31">
        <f t="shared" si="0"/>
        <v>0</v>
      </c>
    </row>
    <row r="22" spans="1:8" ht="70.150000000000006" customHeight="1" x14ac:dyDescent="0.25">
      <c r="A22" s="10">
        <v>16</v>
      </c>
      <c r="B22" s="11" t="s">
        <v>20</v>
      </c>
      <c r="C22" s="29">
        <v>87800</v>
      </c>
      <c r="D22" s="25">
        <v>0</v>
      </c>
      <c r="E22" s="30">
        <f t="shared" si="1"/>
        <v>87800</v>
      </c>
      <c r="F22" s="26">
        <v>0</v>
      </c>
      <c r="G22" s="30">
        <f t="shared" si="2"/>
        <v>0</v>
      </c>
      <c r="H22" s="31">
        <v>0</v>
      </c>
    </row>
    <row r="23" spans="1:8" ht="69" customHeight="1" x14ac:dyDescent="0.25">
      <c r="A23" s="10">
        <v>17</v>
      </c>
      <c r="B23" s="11" t="s">
        <v>21</v>
      </c>
      <c r="C23" s="29">
        <v>35100</v>
      </c>
      <c r="D23" s="25">
        <v>17422.03</v>
      </c>
      <c r="E23" s="30">
        <f t="shared" si="1"/>
        <v>17677.97</v>
      </c>
      <c r="F23" s="26">
        <v>17422.03</v>
      </c>
      <c r="G23" s="30">
        <f t="shared" si="2"/>
        <v>0</v>
      </c>
      <c r="H23" s="31">
        <f t="shared" si="0"/>
        <v>100</v>
      </c>
    </row>
    <row r="24" spans="1:8" ht="46.15" customHeight="1" x14ac:dyDescent="0.25">
      <c r="A24" s="10">
        <v>18</v>
      </c>
      <c r="B24" s="11" t="s">
        <v>22</v>
      </c>
      <c r="C24" s="29">
        <v>20299</v>
      </c>
      <c r="D24" s="27">
        <v>15288.5</v>
      </c>
      <c r="E24" s="30">
        <f t="shared" si="1"/>
        <v>5010.5</v>
      </c>
      <c r="F24" s="26">
        <v>15288.5</v>
      </c>
      <c r="G24" s="30">
        <f t="shared" si="2"/>
        <v>0</v>
      </c>
      <c r="H24" s="31">
        <f t="shared" si="0"/>
        <v>100</v>
      </c>
    </row>
    <row r="25" spans="1:8" s="13" customFormat="1" ht="31.5" customHeight="1" x14ac:dyDescent="0.25">
      <c r="A25" s="10">
        <v>19</v>
      </c>
      <c r="B25" s="12" t="s">
        <v>23</v>
      </c>
      <c r="C25" s="29">
        <v>54518689</v>
      </c>
      <c r="D25" s="25">
        <v>0</v>
      </c>
      <c r="E25" s="30">
        <f t="shared" si="1"/>
        <v>54518689</v>
      </c>
      <c r="F25" s="26">
        <v>0</v>
      </c>
      <c r="G25" s="30">
        <f t="shared" si="2"/>
        <v>0</v>
      </c>
      <c r="H25" s="31">
        <v>0</v>
      </c>
    </row>
    <row r="26" spans="1:8" s="13" customFormat="1" ht="47.45" customHeight="1" x14ac:dyDescent="0.25">
      <c r="A26" s="10">
        <v>20</v>
      </c>
      <c r="B26" s="11" t="s">
        <v>24</v>
      </c>
      <c r="C26" s="29">
        <v>4096400</v>
      </c>
      <c r="D26" s="27">
        <v>1868873.12</v>
      </c>
      <c r="E26" s="30">
        <f t="shared" si="1"/>
        <v>2227526.88</v>
      </c>
      <c r="F26" s="26">
        <v>1868873.12</v>
      </c>
      <c r="G26" s="30">
        <f t="shared" si="2"/>
        <v>0</v>
      </c>
      <c r="H26" s="31">
        <f t="shared" si="0"/>
        <v>100</v>
      </c>
    </row>
    <row r="27" spans="1:8" s="13" customFormat="1" ht="43.15" customHeight="1" x14ac:dyDescent="0.25">
      <c r="A27" s="10">
        <v>21</v>
      </c>
      <c r="B27" s="11" t="s">
        <v>25</v>
      </c>
      <c r="C27" s="29">
        <v>199400</v>
      </c>
      <c r="D27" s="25">
        <v>199400</v>
      </c>
      <c r="E27" s="30">
        <f t="shared" si="1"/>
        <v>0</v>
      </c>
      <c r="F27" s="26">
        <v>199400</v>
      </c>
      <c r="G27" s="30">
        <f t="shared" si="2"/>
        <v>0</v>
      </c>
      <c r="H27" s="31">
        <f t="shared" si="0"/>
        <v>100</v>
      </c>
    </row>
    <row r="28" spans="1:8" ht="30" customHeight="1" x14ac:dyDescent="0.25">
      <c r="A28" s="10">
        <v>22</v>
      </c>
      <c r="B28" s="11" t="s">
        <v>26</v>
      </c>
      <c r="C28" s="29">
        <v>3010800</v>
      </c>
      <c r="D28" s="27">
        <v>769712.84</v>
      </c>
      <c r="E28" s="30">
        <f t="shared" si="1"/>
        <v>2241087.16</v>
      </c>
      <c r="F28" s="26">
        <v>769712.84</v>
      </c>
      <c r="G28" s="30">
        <f t="shared" si="2"/>
        <v>0</v>
      </c>
      <c r="H28" s="31">
        <f t="shared" si="0"/>
        <v>100</v>
      </c>
    </row>
    <row r="29" spans="1:8" ht="59.45" customHeight="1" x14ac:dyDescent="0.25">
      <c r="A29" s="10">
        <v>23</v>
      </c>
      <c r="B29" s="12" t="s">
        <v>27</v>
      </c>
      <c r="C29" s="29">
        <v>4194986</v>
      </c>
      <c r="D29" s="27">
        <v>1208661.1100000001</v>
      </c>
      <c r="E29" s="30">
        <f t="shared" si="1"/>
        <v>2986324.8899999997</v>
      </c>
      <c r="F29" s="27">
        <v>294834.40999999997</v>
      </c>
      <c r="G29" s="30">
        <f t="shared" si="2"/>
        <v>913826.70000000019</v>
      </c>
      <c r="H29" s="31">
        <f t="shared" si="0"/>
        <v>24.393472046105622</v>
      </c>
    </row>
    <row r="30" spans="1:8" ht="28.5" customHeight="1" x14ac:dyDescent="0.25">
      <c r="A30" s="10">
        <v>24</v>
      </c>
      <c r="B30" s="12" t="s">
        <v>28</v>
      </c>
      <c r="C30" s="29">
        <v>3444707</v>
      </c>
      <c r="D30" s="37">
        <v>1941206.53</v>
      </c>
      <c r="E30" s="30">
        <f t="shared" si="1"/>
        <v>1503500.47</v>
      </c>
      <c r="F30" s="27">
        <v>1941206.53</v>
      </c>
      <c r="G30" s="30">
        <f t="shared" si="2"/>
        <v>0</v>
      </c>
      <c r="H30" s="31">
        <f t="shared" si="0"/>
        <v>100</v>
      </c>
    </row>
    <row r="31" spans="1:8" ht="58.15" customHeight="1" x14ac:dyDescent="0.25">
      <c r="A31" s="10">
        <v>25</v>
      </c>
      <c r="B31" s="11" t="s">
        <v>29</v>
      </c>
      <c r="C31" s="29">
        <v>6591403</v>
      </c>
      <c r="D31" s="27">
        <v>3625130</v>
      </c>
      <c r="E31" s="30">
        <f t="shared" si="1"/>
        <v>2966273</v>
      </c>
      <c r="F31" s="27">
        <v>3625130</v>
      </c>
      <c r="G31" s="30">
        <f t="shared" si="2"/>
        <v>0</v>
      </c>
      <c r="H31" s="31">
        <f t="shared" si="0"/>
        <v>100</v>
      </c>
    </row>
    <row r="32" spans="1:8" ht="80.45" customHeight="1" x14ac:dyDescent="0.25">
      <c r="A32" s="10">
        <v>26</v>
      </c>
      <c r="B32" s="11" t="s">
        <v>30</v>
      </c>
      <c r="C32" s="29">
        <v>106898</v>
      </c>
      <c r="D32" s="25">
        <v>0</v>
      </c>
      <c r="E32" s="30">
        <f t="shared" si="1"/>
        <v>106898</v>
      </c>
      <c r="F32" s="26">
        <v>0</v>
      </c>
      <c r="G32" s="30">
        <f t="shared" si="2"/>
        <v>0</v>
      </c>
      <c r="H32" s="31">
        <v>0</v>
      </c>
    </row>
    <row r="33" spans="1:8" ht="43.15" customHeight="1" x14ac:dyDescent="0.25">
      <c r="A33" s="10">
        <v>27</v>
      </c>
      <c r="B33" s="11" t="s">
        <v>31</v>
      </c>
      <c r="C33" s="29">
        <v>9371388.8900000006</v>
      </c>
      <c r="D33" s="25">
        <v>2811416.67</v>
      </c>
      <c r="E33" s="30">
        <f t="shared" si="1"/>
        <v>6559972.2200000007</v>
      </c>
      <c r="F33" s="26">
        <v>2811416.67</v>
      </c>
      <c r="G33" s="30">
        <f t="shared" si="2"/>
        <v>0</v>
      </c>
      <c r="H33" s="31">
        <f t="shared" si="0"/>
        <v>100</v>
      </c>
    </row>
    <row r="34" spans="1:8" ht="29.45" customHeight="1" x14ac:dyDescent="0.25">
      <c r="A34" s="10">
        <v>28</v>
      </c>
      <c r="B34" s="11" t="s">
        <v>32</v>
      </c>
      <c r="C34" s="29">
        <v>857174.95</v>
      </c>
      <c r="D34" s="27">
        <v>857174.95</v>
      </c>
      <c r="E34" s="30">
        <f t="shared" si="1"/>
        <v>0</v>
      </c>
      <c r="F34" s="26">
        <v>857174.95</v>
      </c>
      <c r="G34" s="30">
        <f t="shared" si="2"/>
        <v>0</v>
      </c>
      <c r="H34" s="31">
        <f t="shared" si="0"/>
        <v>100</v>
      </c>
    </row>
    <row r="35" spans="1:8" ht="59.45" customHeight="1" x14ac:dyDescent="0.25">
      <c r="A35" s="10">
        <v>29</v>
      </c>
      <c r="B35" s="11" t="s">
        <v>33</v>
      </c>
      <c r="C35" s="29">
        <v>155542</v>
      </c>
      <c r="D35" s="27">
        <v>155542</v>
      </c>
      <c r="E35" s="30">
        <f t="shared" si="1"/>
        <v>0</v>
      </c>
      <c r="F35" s="26">
        <v>155542</v>
      </c>
      <c r="G35" s="30">
        <f t="shared" si="2"/>
        <v>0</v>
      </c>
      <c r="H35" s="31">
        <f t="shared" si="0"/>
        <v>100</v>
      </c>
    </row>
    <row r="36" spans="1:8" ht="38.25" x14ac:dyDescent="0.25">
      <c r="A36" s="10">
        <v>30</v>
      </c>
      <c r="B36" s="11" t="s">
        <v>34</v>
      </c>
      <c r="C36" s="29">
        <v>102601700</v>
      </c>
      <c r="D36" s="27">
        <v>67545000</v>
      </c>
      <c r="E36" s="30">
        <f t="shared" si="1"/>
        <v>35056700</v>
      </c>
      <c r="F36" s="27">
        <v>67545000</v>
      </c>
      <c r="G36" s="30">
        <f t="shared" si="2"/>
        <v>0</v>
      </c>
      <c r="H36" s="31">
        <f t="shared" si="0"/>
        <v>100</v>
      </c>
    </row>
    <row r="37" spans="1:8" ht="27" customHeight="1" x14ac:dyDescent="0.25">
      <c r="A37" s="10">
        <v>31</v>
      </c>
      <c r="B37" s="11" t="s">
        <v>35</v>
      </c>
      <c r="C37" s="29">
        <v>181832</v>
      </c>
      <c r="D37" s="27">
        <v>114219</v>
      </c>
      <c r="E37" s="30">
        <f t="shared" si="1"/>
        <v>67613</v>
      </c>
      <c r="F37" s="27">
        <v>114219</v>
      </c>
      <c r="G37" s="30">
        <f t="shared" si="2"/>
        <v>0</v>
      </c>
      <c r="H37" s="31">
        <f t="shared" si="0"/>
        <v>100</v>
      </c>
    </row>
    <row r="38" spans="1:8" ht="30.75" customHeight="1" x14ac:dyDescent="0.25">
      <c r="A38" s="10">
        <v>32</v>
      </c>
      <c r="B38" s="11" t="s">
        <v>36</v>
      </c>
      <c r="C38" s="29">
        <v>2971842</v>
      </c>
      <c r="D38" s="27">
        <v>1648674.58</v>
      </c>
      <c r="E38" s="30">
        <f t="shared" si="1"/>
        <v>1323167.42</v>
      </c>
      <c r="F38" s="26">
        <v>1648674.58</v>
      </c>
      <c r="G38" s="30">
        <f t="shared" si="2"/>
        <v>0</v>
      </c>
      <c r="H38" s="31">
        <f t="shared" si="0"/>
        <v>100</v>
      </c>
    </row>
    <row r="39" spans="1:8" ht="38.25" x14ac:dyDescent="0.25">
      <c r="A39" s="10">
        <v>33</v>
      </c>
      <c r="B39" s="11" t="s">
        <v>37</v>
      </c>
      <c r="C39" s="29">
        <v>21357100</v>
      </c>
      <c r="D39" s="27">
        <v>21357100</v>
      </c>
      <c r="E39" s="30">
        <f t="shared" si="1"/>
        <v>0</v>
      </c>
      <c r="F39" s="26">
        <v>21357100</v>
      </c>
      <c r="G39" s="30">
        <f t="shared" si="2"/>
        <v>0</v>
      </c>
      <c r="H39" s="31">
        <f t="shared" si="0"/>
        <v>100</v>
      </c>
    </row>
    <row r="40" spans="1:8" ht="38.25" x14ac:dyDescent="0.25">
      <c r="A40" s="10">
        <v>34</v>
      </c>
      <c r="B40" s="24" t="s">
        <v>41</v>
      </c>
      <c r="C40" s="29">
        <v>5000000</v>
      </c>
      <c r="D40" s="27">
        <v>5000000</v>
      </c>
      <c r="E40" s="30">
        <f>C40-D40</f>
        <v>0</v>
      </c>
      <c r="F40" s="26">
        <v>5000000</v>
      </c>
      <c r="G40" s="30">
        <f>D40-F40</f>
        <v>0</v>
      </c>
      <c r="H40" s="31">
        <f t="shared" si="0"/>
        <v>100</v>
      </c>
    </row>
    <row r="41" spans="1:8" ht="38.25" x14ac:dyDescent="0.25">
      <c r="A41" s="10">
        <v>35</v>
      </c>
      <c r="B41" s="11" t="s">
        <v>38</v>
      </c>
      <c r="C41" s="29">
        <v>74428400</v>
      </c>
      <c r="D41" s="27">
        <v>42850689.420000002</v>
      </c>
      <c r="E41" s="30">
        <f t="shared" si="1"/>
        <v>31577710.579999998</v>
      </c>
      <c r="F41" s="26">
        <v>42850689.399999999</v>
      </c>
      <c r="G41" s="30">
        <f t="shared" si="2"/>
        <v>2.0000003278255463E-2</v>
      </c>
      <c r="H41" s="31">
        <f t="shared" si="0"/>
        <v>99.999999953326295</v>
      </c>
    </row>
    <row r="42" spans="1:8" ht="52.9" customHeight="1" x14ac:dyDescent="0.25">
      <c r="A42" s="10">
        <v>36</v>
      </c>
      <c r="B42" s="11" t="s">
        <v>39</v>
      </c>
      <c r="C42" s="29">
        <v>11324400</v>
      </c>
      <c r="D42" s="27">
        <v>11324400</v>
      </c>
      <c r="E42" s="30">
        <f t="shared" si="1"/>
        <v>0</v>
      </c>
      <c r="F42" s="26">
        <v>11324399.99</v>
      </c>
      <c r="G42" s="30">
        <f t="shared" si="2"/>
        <v>9.9999997764825821E-3</v>
      </c>
      <c r="H42" s="31">
        <f t="shared" si="0"/>
        <v>99.999999911695099</v>
      </c>
    </row>
    <row r="43" spans="1:8" ht="42.6" customHeight="1" x14ac:dyDescent="0.25">
      <c r="A43" s="10">
        <v>37</v>
      </c>
      <c r="B43" s="11" t="s">
        <v>40</v>
      </c>
      <c r="C43" s="29">
        <v>3781300</v>
      </c>
      <c r="D43" s="27">
        <v>3781300</v>
      </c>
      <c r="E43" s="30">
        <f t="shared" si="1"/>
        <v>0</v>
      </c>
      <c r="F43" s="26">
        <v>3781300</v>
      </c>
      <c r="G43" s="30">
        <f t="shared" si="2"/>
        <v>0</v>
      </c>
      <c r="H43" s="31">
        <f t="shared" si="0"/>
        <v>100</v>
      </c>
    </row>
    <row r="44" spans="1:8" ht="32.25" customHeight="1" x14ac:dyDescent="0.25">
      <c r="A44" s="10">
        <v>38</v>
      </c>
      <c r="B44" s="11" t="s">
        <v>42</v>
      </c>
      <c r="C44" s="29">
        <v>4975900</v>
      </c>
      <c r="D44" s="27">
        <v>4975900</v>
      </c>
      <c r="E44" s="30">
        <f t="shared" si="1"/>
        <v>0</v>
      </c>
      <c r="F44" s="26">
        <v>4975900</v>
      </c>
      <c r="G44" s="30">
        <f t="shared" si="2"/>
        <v>0</v>
      </c>
      <c r="H44" s="31">
        <f t="shared" si="0"/>
        <v>100</v>
      </c>
    </row>
    <row r="45" spans="1:8" ht="38.25" x14ac:dyDescent="0.25">
      <c r="A45" s="10">
        <v>39</v>
      </c>
      <c r="B45" s="11" t="s">
        <v>43</v>
      </c>
      <c r="C45" s="29">
        <v>77288400</v>
      </c>
      <c r="D45" s="27">
        <v>57966300</v>
      </c>
      <c r="E45" s="30">
        <f t="shared" si="1"/>
        <v>19322100</v>
      </c>
      <c r="F45" s="26">
        <v>57966300</v>
      </c>
      <c r="G45" s="30">
        <f t="shared" si="2"/>
        <v>0</v>
      </c>
      <c r="H45" s="31">
        <f t="shared" si="0"/>
        <v>100</v>
      </c>
    </row>
    <row r="46" spans="1:8" ht="67.150000000000006" customHeight="1" x14ac:dyDescent="0.25">
      <c r="A46" s="10">
        <v>40</v>
      </c>
      <c r="B46" s="11" t="s">
        <v>44</v>
      </c>
      <c r="C46" s="29">
        <v>14237300</v>
      </c>
      <c r="D46" s="27">
        <v>6900000</v>
      </c>
      <c r="E46" s="30">
        <f t="shared" si="1"/>
        <v>7337300</v>
      </c>
      <c r="F46" s="27">
        <v>6900000</v>
      </c>
      <c r="G46" s="30">
        <f t="shared" si="2"/>
        <v>0</v>
      </c>
      <c r="H46" s="31">
        <f t="shared" si="0"/>
        <v>100</v>
      </c>
    </row>
    <row r="47" spans="1:8" ht="53.45" customHeight="1" x14ac:dyDescent="0.25">
      <c r="A47" s="10">
        <v>41</v>
      </c>
      <c r="B47" s="11" t="s">
        <v>45</v>
      </c>
      <c r="C47" s="29">
        <v>2067476500</v>
      </c>
      <c r="D47" s="27">
        <v>1446800000</v>
      </c>
      <c r="E47" s="30">
        <f t="shared" si="1"/>
        <v>620676500</v>
      </c>
      <c r="F47" s="27">
        <v>1446800000</v>
      </c>
      <c r="G47" s="30">
        <f t="shared" si="2"/>
        <v>0</v>
      </c>
      <c r="H47" s="31">
        <f t="shared" si="0"/>
        <v>100</v>
      </c>
    </row>
    <row r="48" spans="1:8" s="13" customFormat="1" ht="82.9" customHeight="1" x14ac:dyDescent="0.25">
      <c r="A48" s="10">
        <v>42</v>
      </c>
      <c r="B48" s="11" t="s">
        <v>46</v>
      </c>
      <c r="C48" s="29">
        <v>84970400</v>
      </c>
      <c r="D48" s="27">
        <v>50451900</v>
      </c>
      <c r="E48" s="30">
        <f t="shared" si="1"/>
        <v>34518500</v>
      </c>
      <c r="F48" s="27">
        <v>50451900</v>
      </c>
      <c r="G48" s="30">
        <f t="shared" si="2"/>
        <v>0</v>
      </c>
      <c r="H48" s="31">
        <f t="shared" si="0"/>
        <v>100</v>
      </c>
    </row>
    <row r="49" spans="1:8" s="13" customFormat="1" ht="81.599999999999994" customHeight="1" x14ac:dyDescent="0.25">
      <c r="A49" s="10">
        <v>43</v>
      </c>
      <c r="B49" s="12" t="s">
        <v>47</v>
      </c>
      <c r="C49" s="29">
        <v>7200000</v>
      </c>
      <c r="D49" s="27">
        <v>3781492</v>
      </c>
      <c r="E49" s="30">
        <f t="shared" si="1"/>
        <v>3418508</v>
      </c>
      <c r="F49" s="27">
        <v>3781492</v>
      </c>
      <c r="G49" s="30">
        <f t="shared" si="2"/>
        <v>0</v>
      </c>
      <c r="H49" s="31">
        <f t="shared" si="0"/>
        <v>100</v>
      </c>
    </row>
    <row r="50" spans="1:8" s="13" customFormat="1" ht="38.25" x14ac:dyDescent="0.25">
      <c r="A50" s="10">
        <v>44</v>
      </c>
      <c r="B50" s="12" t="s">
        <v>49</v>
      </c>
      <c r="C50" s="29">
        <v>1202439</v>
      </c>
      <c r="D50" s="27">
        <v>1202439</v>
      </c>
      <c r="E50" s="30">
        <f t="shared" si="1"/>
        <v>0</v>
      </c>
      <c r="F50" s="27">
        <v>1202439</v>
      </c>
      <c r="G50" s="30">
        <f t="shared" si="2"/>
        <v>0</v>
      </c>
      <c r="H50" s="31">
        <f t="shared" si="0"/>
        <v>100</v>
      </c>
    </row>
    <row r="51" spans="1:8" s="13" customFormat="1" ht="25.5" x14ac:dyDescent="0.25">
      <c r="A51" s="10">
        <v>45</v>
      </c>
      <c r="B51" s="12" t="s">
        <v>50</v>
      </c>
      <c r="C51" s="29">
        <v>1600000</v>
      </c>
      <c r="D51" s="27">
        <v>1600000</v>
      </c>
      <c r="E51" s="30">
        <f t="shared" si="1"/>
        <v>0</v>
      </c>
      <c r="F51" s="27">
        <v>1600000</v>
      </c>
      <c r="G51" s="30">
        <f t="shared" si="2"/>
        <v>0</v>
      </c>
      <c r="H51" s="31">
        <f t="shared" si="0"/>
        <v>100</v>
      </c>
    </row>
    <row r="52" spans="1:8" s="13" customFormat="1" ht="38.25" x14ac:dyDescent="0.25">
      <c r="A52" s="10">
        <v>46</v>
      </c>
      <c r="B52" s="12" t="s">
        <v>51</v>
      </c>
      <c r="C52" s="29">
        <v>371849</v>
      </c>
      <c r="D52" s="27">
        <v>0</v>
      </c>
      <c r="E52" s="30">
        <f t="shared" si="1"/>
        <v>371849</v>
      </c>
      <c r="F52" s="26">
        <v>0</v>
      </c>
      <c r="G52" s="30">
        <f t="shared" si="2"/>
        <v>0</v>
      </c>
      <c r="H52" s="31">
        <v>0</v>
      </c>
    </row>
    <row r="53" spans="1:8" s="13" customFormat="1" ht="25.5" x14ac:dyDescent="0.25">
      <c r="A53" s="10">
        <v>47</v>
      </c>
      <c r="B53" s="12" t="s">
        <v>52</v>
      </c>
      <c r="C53" s="29">
        <v>585769</v>
      </c>
      <c r="D53" s="27">
        <v>0</v>
      </c>
      <c r="E53" s="30">
        <f t="shared" si="1"/>
        <v>585769</v>
      </c>
      <c r="F53" s="26">
        <v>0</v>
      </c>
      <c r="G53" s="30">
        <f t="shared" si="2"/>
        <v>0</v>
      </c>
      <c r="H53" s="31">
        <v>0</v>
      </c>
    </row>
    <row r="54" spans="1:8" s="13" customFormat="1" ht="38.25" x14ac:dyDescent="0.25">
      <c r="A54" s="10">
        <v>48</v>
      </c>
      <c r="B54" s="12" t="s">
        <v>53</v>
      </c>
      <c r="C54" s="29">
        <v>973425</v>
      </c>
      <c r="D54" s="27">
        <v>0</v>
      </c>
      <c r="E54" s="30">
        <f t="shared" si="1"/>
        <v>973425</v>
      </c>
      <c r="F54" s="26">
        <v>0</v>
      </c>
      <c r="G54" s="30">
        <f t="shared" si="2"/>
        <v>0</v>
      </c>
      <c r="H54" s="31">
        <v>0</v>
      </c>
    </row>
    <row r="55" spans="1:8" s="13" customFormat="1" ht="33.75" customHeight="1" x14ac:dyDescent="0.25">
      <c r="A55" s="10">
        <v>49</v>
      </c>
      <c r="B55" s="12" t="s">
        <v>54</v>
      </c>
      <c r="C55" s="29">
        <v>8800000</v>
      </c>
      <c r="D55" s="27">
        <v>0</v>
      </c>
      <c r="E55" s="30">
        <f t="shared" si="1"/>
        <v>8800000</v>
      </c>
      <c r="F55" s="26">
        <v>0</v>
      </c>
      <c r="G55" s="30">
        <f>D55-F55</f>
        <v>0</v>
      </c>
      <c r="H55" s="31">
        <v>0</v>
      </c>
    </row>
    <row r="56" spans="1:8" s="13" customFormat="1" ht="25.5" x14ac:dyDescent="0.25">
      <c r="A56" s="10">
        <v>50</v>
      </c>
      <c r="B56" s="12" t="s">
        <v>55</v>
      </c>
      <c r="C56" s="29">
        <v>26108167</v>
      </c>
      <c r="D56" s="27">
        <v>26108167</v>
      </c>
      <c r="E56" s="30">
        <f t="shared" si="1"/>
        <v>0</v>
      </c>
      <c r="F56" s="26">
        <v>26108167</v>
      </c>
      <c r="G56" s="30">
        <f t="shared" si="2"/>
        <v>0</v>
      </c>
      <c r="H56" s="31">
        <f>F56*100/D56</f>
        <v>100</v>
      </c>
    </row>
    <row r="57" spans="1:8" s="13" customFormat="1" ht="38.25" x14ac:dyDescent="0.25">
      <c r="A57" s="10">
        <v>51</v>
      </c>
      <c r="B57" s="12" t="s">
        <v>56</v>
      </c>
      <c r="C57" s="29">
        <v>1200000</v>
      </c>
      <c r="D57" s="27">
        <v>1200000</v>
      </c>
      <c r="E57" s="30">
        <f t="shared" si="1"/>
        <v>0</v>
      </c>
      <c r="F57" s="27">
        <v>1200000</v>
      </c>
      <c r="G57" s="30">
        <f t="shared" si="2"/>
        <v>0</v>
      </c>
      <c r="H57" s="31">
        <f t="shared" si="0"/>
        <v>100</v>
      </c>
    </row>
    <row r="58" spans="1:8" s="13" customFormat="1" ht="58.5" customHeight="1" x14ac:dyDescent="0.25">
      <c r="A58" s="10">
        <v>52</v>
      </c>
      <c r="B58" s="19" t="s">
        <v>62</v>
      </c>
      <c r="C58" s="29">
        <v>119559.27</v>
      </c>
      <c r="D58" s="27">
        <v>103487.17</v>
      </c>
      <c r="E58" s="30">
        <f t="shared" si="1"/>
        <v>16072.100000000006</v>
      </c>
      <c r="F58" s="27">
        <v>103487.17</v>
      </c>
      <c r="G58" s="30">
        <f t="shared" si="2"/>
        <v>0</v>
      </c>
      <c r="H58" s="31">
        <f t="shared" si="0"/>
        <v>100</v>
      </c>
    </row>
    <row r="59" spans="1:8" s="13" customFormat="1" ht="37.5" customHeight="1" x14ac:dyDescent="0.25">
      <c r="A59" s="10">
        <v>53</v>
      </c>
      <c r="B59" s="19" t="s">
        <v>63</v>
      </c>
      <c r="C59" s="29">
        <v>17401821.34</v>
      </c>
      <c r="D59" s="27">
        <v>17389636.57</v>
      </c>
      <c r="E59" s="30">
        <f t="shared" si="1"/>
        <v>12184.769999999553</v>
      </c>
      <c r="F59" s="27">
        <v>17369395.109999999</v>
      </c>
      <c r="G59" s="30">
        <f t="shared" si="2"/>
        <v>20241.460000000894</v>
      </c>
      <c r="H59" s="31">
        <f t="shared" si="0"/>
        <v>99.883600442605456</v>
      </c>
    </row>
    <row r="60" spans="1:8" s="13" customFormat="1" ht="37.5" customHeight="1" x14ac:dyDescent="0.25">
      <c r="A60" s="10">
        <v>54</v>
      </c>
      <c r="B60" s="19" t="s">
        <v>64</v>
      </c>
      <c r="C60" s="29">
        <v>95408.16</v>
      </c>
      <c r="D60" s="27">
        <v>95408.16</v>
      </c>
      <c r="E60" s="30">
        <f t="shared" si="1"/>
        <v>0</v>
      </c>
      <c r="F60" s="27">
        <v>95408.16</v>
      </c>
      <c r="G60" s="30">
        <f t="shared" si="2"/>
        <v>0</v>
      </c>
      <c r="H60" s="31">
        <f t="shared" si="0"/>
        <v>100</v>
      </c>
    </row>
    <row r="61" spans="1:8" s="13" customFormat="1" ht="69.75" customHeight="1" x14ac:dyDescent="0.25">
      <c r="A61" s="10">
        <v>55</v>
      </c>
      <c r="B61" s="19" t="s">
        <v>66</v>
      </c>
      <c r="C61" s="29">
        <v>46861024.450000003</v>
      </c>
      <c r="D61" s="27">
        <v>0</v>
      </c>
      <c r="E61" s="30">
        <f t="shared" si="1"/>
        <v>46861024.450000003</v>
      </c>
      <c r="F61" s="27">
        <v>0</v>
      </c>
      <c r="G61" s="30">
        <f t="shared" si="2"/>
        <v>0</v>
      </c>
      <c r="H61" s="31">
        <v>0</v>
      </c>
    </row>
    <row r="62" spans="1:8" s="13" customFormat="1" ht="83.25" customHeight="1" x14ac:dyDescent="0.25">
      <c r="A62" s="10">
        <v>56</v>
      </c>
      <c r="B62" s="19" t="s">
        <v>67</v>
      </c>
      <c r="C62" s="29">
        <v>700000</v>
      </c>
      <c r="D62" s="27">
        <v>0</v>
      </c>
      <c r="E62" s="30">
        <f t="shared" si="1"/>
        <v>700000</v>
      </c>
      <c r="F62" s="27">
        <v>0</v>
      </c>
      <c r="G62" s="30">
        <v>0</v>
      </c>
      <c r="H62" s="31">
        <v>0</v>
      </c>
    </row>
    <row r="63" spans="1:8" s="13" customFormat="1" ht="50.25" customHeight="1" x14ac:dyDescent="0.25">
      <c r="A63" s="10">
        <v>57</v>
      </c>
      <c r="B63" s="19" t="s">
        <v>68</v>
      </c>
      <c r="C63" s="29">
        <v>516262.2</v>
      </c>
      <c r="D63" s="27">
        <v>0</v>
      </c>
      <c r="E63" s="30">
        <f t="shared" si="1"/>
        <v>516262.2</v>
      </c>
      <c r="F63" s="27">
        <v>0</v>
      </c>
      <c r="G63" s="30">
        <v>0</v>
      </c>
      <c r="H63" s="31">
        <v>0</v>
      </c>
    </row>
    <row r="64" spans="1:8" s="13" customFormat="1" ht="50.25" customHeight="1" x14ac:dyDescent="0.25">
      <c r="A64" s="10">
        <v>58</v>
      </c>
      <c r="B64" s="19" t="s">
        <v>69</v>
      </c>
      <c r="C64" s="29">
        <v>1000000</v>
      </c>
      <c r="D64" s="27">
        <v>0</v>
      </c>
      <c r="E64" s="30">
        <f t="shared" si="1"/>
        <v>1000000</v>
      </c>
      <c r="F64" s="27">
        <v>0</v>
      </c>
      <c r="G64" s="30">
        <v>0</v>
      </c>
      <c r="H64" s="31">
        <v>0</v>
      </c>
    </row>
    <row r="65" spans="1:8" s="13" customFormat="1" ht="66" customHeight="1" x14ac:dyDescent="0.25">
      <c r="A65" s="10">
        <v>59</v>
      </c>
      <c r="B65" s="19" t="s">
        <v>70</v>
      </c>
      <c r="C65" s="29">
        <v>1751000</v>
      </c>
      <c r="D65" s="27">
        <v>0</v>
      </c>
      <c r="E65" s="30">
        <f t="shared" si="1"/>
        <v>1751000</v>
      </c>
      <c r="F65" s="27">
        <v>0</v>
      </c>
      <c r="G65" s="30">
        <v>0</v>
      </c>
      <c r="H65" s="31">
        <v>0</v>
      </c>
    </row>
    <row r="66" spans="1:8" ht="21" customHeight="1" x14ac:dyDescent="0.25">
      <c r="A66" s="15"/>
      <c r="B66" s="16" t="s">
        <v>57</v>
      </c>
      <c r="C66" s="28">
        <f>SUM(C7:C65)</f>
        <v>3478815319.6699996</v>
      </c>
      <c r="D66" s="28">
        <f t="shared" ref="D66:G66" si="3">SUM(D7:D65)</f>
        <v>2126844267.1100001</v>
      </c>
      <c r="E66" s="28">
        <f t="shared" si="3"/>
        <v>1351971052.5599999</v>
      </c>
      <c r="F66" s="28">
        <f t="shared" si="3"/>
        <v>2125854398.9000001</v>
      </c>
      <c r="G66" s="28">
        <f t="shared" si="3"/>
        <v>989868.21000000741</v>
      </c>
      <c r="H66" s="35">
        <v>99.9</v>
      </c>
    </row>
    <row r="67" spans="1:8" ht="21.75" customHeight="1" x14ac:dyDescent="0.25">
      <c r="B67" s="17"/>
      <c r="C67" s="17"/>
      <c r="D67" s="21"/>
      <c r="E67" s="18"/>
      <c r="F67" s="18"/>
    </row>
    <row r="68" spans="1:8" x14ac:dyDescent="0.25">
      <c r="C68" s="23"/>
    </row>
    <row r="74" spans="1:8" x14ac:dyDescent="0.25">
      <c r="D74" s="22"/>
    </row>
  </sheetData>
  <autoFilter ref="A6:H66"/>
  <mergeCells count="1">
    <mergeCell ref="A3:H3"/>
  </mergeCells>
  <pageMargins left="0.70866141732283472" right="0.70866141732283472" top="0.59055118110236227" bottom="0.39370078740157483" header="0" footer="0"/>
  <pageSetup paperSize="9" scale="85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августа)</vt:lpstr>
      <vt:lpstr>'МБТ (на 1 августа)'!Print_Titles</vt:lpstr>
      <vt:lpstr>'МБТ (на 1 августа)'!Заголовки_для_печати</vt:lpstr>
      <vt:lpstr>'МБТ (на 1 августа)'!Область_печати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Ежова</cp:lastModifiedBy>
  <cp:revision>3</cp:revision>
  <cp:lastPrinted>2023-08-28T12:24:30Z</cp:lastPrinted>
  <dcterms:created xsi:type="dcterms:W3CDTF">2021-02-09T13:44:56Z</dcterms:created>
  <dcterms:modified xsi:type="dcterms:W3CDTF">2023-08-28T12:52:05Z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