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136" windowHeight="13056"/>
  </bookViews>
  <sheets>
    <sheet name="Документ" sheetId="2" r:id="rId1"/>
  </sheets>
  <definedNames>
    <definedName name="_xlnm._FilterDatabase" localSheetId="0" hidden="1">Документ!$A$6:$H$82</definedName>
    <definedName name="_xlnm.Print_Titles" localSheetId="0">Документ!$5:$6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2" l="1"/>
  <c r="H81" i="2"/>
  <c r="G81" i="2"/>
  <c r="F82" i="2"/>
  <c r="D82" i="2"/>
  <c r="C82" i="2"/>
  <c r="E81" i="2" l="1"/>
  <c r="E80" i="2"/>
  <c r="H29" i="2" l="1"/>
  <c r="G29" i="2"/>
  <c r="G21" i="2"/>
  <c r="G20" i="2"/>
  <c r="G19" i="2"/>
  <c r="G79" i="2" l="1"/>
  <c r="G78" i="2"/>
  <c r="G77" i="2"/>
  <c r="G75" i="2"/>
  <c r="H56" i="2"/>
  <c r="H62" i="2"/>
  <c r="H65" i="2"/>
  <c r="H64" i="2"/>
  <c r="H76" i="2"/>
  <c r="G76" i="2"/>
  <c r="H23" i="2"/>
  <c r="H15" i="2"/>
  <c r="H82" i="2" l="1"/>
  <c r="E78" i="2"/>
  <c r="E79" i="2"/>
  <c r="E77" i="2"/>
  <c r="G74" i="2" l="1"/>
  <c r="H69" i="2"/>
  <c r="H30" i="2"/>
  <c r="H28" i="2"/>
  <c r="H60" i="2"/>
  <c r="H27" i="2"/>
  <c r="H14" i="2"/>
  <c r="G7" i="2" l="1"/>
  <c r="E75" i="2" l="1"/>
  <c r="E76" i="2"/>
  <c r="E20" i="2" l="1"/>
  <c r="H74" i="2" l="1"/>
  <c r="H73" i="2"/>
  <c r="H70" i="2"/>
  <c r="H68" i="2"/>
  <c r="H67" i="2"/>
  <c r="H66" i="2"/>
  <c r="H58" i="2"/>
  <c r="H57" i="2"/>
  <c r="H55" i="2"/>
  <c r="H54" i="2"/>
  <c r="H52" i="2"/>
  <c r="H51" i="2"/>
  <c r="H50" i="2"/>
  <c r="H49" i="2"/>
  <c r="H47" i="2"/>
  <c r="H46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26" i="2"/>
  <c r="H25" i="2"/>
  <c r="H24" i="2"/>
  <c r="H19" i="2"/>
  <c r="H18" i="2"/>
  <c r="H17" i="2"/>
  <c r="H16" i="2"/>
  <c r="H13" i="2"/>
  <c r="H12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2" i="2"/>
  <c r="G51" i="2"/>
  <c r="G50" i="2"/>
  <c r="G49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7" i="2"/>
  <c r="G26" i="2"/>
  <c r="G25" i="2"/>
  <c r="G24" i="2"/>
  <c r="G23" i="2"/>
  <c r="G22" i="2"/>
  <c r="G18" i="2"/>
  <c r="G17" i="2"/>
  <c r="G16" i="2"/>
  <c r="G15" i="2"/>
  <c r="G14" i="2"/>
  <c r="G13" i="2"/>
  <c r="G12" i="2"/>
  <c r="G11" i="2"/>
  <c r="G10" i="2"/>
  <c r="G9" i="2"/>
  <c r="G8" i="2"/>
  <c r="G82" i="2" l="1"/>
  <c r="E11" i="2"/>
  <c r="E10" i="2"/>
  <c r="E9" i="2"/>
  <c r="E8" i="2"/>
  <c r="E7" i="2"/>
  <c r="E74" i="2" l="1"/>
  <c r="E73" i="2"/>
  <c r="E72" i="2"/>
  <c r="E71" i="2"/>
  <c r="E70" i="2"/>
  <c r="H7" i="2" l="1"/>
  <c r="E69" i="2"/>
  <c r="H10" i="2" l="1"/>
  <c r="H11" i="2"/>
  <c r="E68" i="2"/>
  <c r="E62" i="2"/>
  <c r="E64" i="2"/>
  <c r="E66" i="2"/>
  <c r="E61" i="2" l="1"/>
  <c r="E63" i="2"/>
  <c r="E67" i="2"/>
  <c r="E60" i="2"/>
  <c r="E59" i="2"/>
  <c r="H8" i="2"/>
  <c r="E22" i="2"/>
  <c r="E56" i="2" l="1"/>
  <c r="E57" i="2"/>
  <c r="E58" i="2"/>
  <c r="E55" i="2"/>
  <c r="E45" i="2" l="1"/>
  <c r="E54" i="2"/>
  <c r="E52" i="2"/>
  <c r="E47" i="2"/>
  <c r="E46" i="2"/>
  <c r="E51" i="2"/>
  <c r="E50" i="2"/>
  <c r="E49" i="2"/>
  <c r="E48" i="2"/>
  <c r="E53" i="2"/>
  <c r="E17" i="2"/>
  <c r="E23" i="2"/>
  <c r="E31" i="2"/>
  <c r="E33" i="2"/>
  <c r="E35" i="2"/>
  <c r="E40" i="2"/>
  <c r="E42" i="2"/>
  <c r="E38" i="2" l="1"/>
  <c r="E37" i="2"/>
  <c r="E24" i="2"/>
  <c r="E32" i="2"/>
  <c r="E25" i="2"/>
  <c r="E39" i="2"/>
  <c r="E21" i="2"/>
  <c r="E18" i="2"/>
  <c r="E19" i="2"/>
  <c r="E36" i="2"/>
  <c r="E41" i="2"/>
  <c r="E34" i="2"/>
  <c r="E44" i="2"/>
  <c r="E43" i="2"/>
  <c r="E30" i="2"/>
  <c r="E29" i="2"/>
  <c r="E27" i="2"/>
  <c r="E28" i="2"/>
  <c r="E26" i="2"/>
  <c r="E16" i="2"/>
  <c r="E15" i="2"/>
  <c r="E14" i="2"/>
  <c r="E12" i="2"/>
  <c r="E13" i="2"/>
  <c r="E82" i="2" l="1"/>
</calcChain>
</file>

<file path=xl/sharedStrings.xml><?xml version="1.0" encoding="utf-8"?>
<sst xmlns="http://schemas.openxmlformats.org/spreadsheetml/2006/main" count="101" uniqueCount="84">
  <si>
    <t>Реализация программ формирования современной городской среды</t>
  </si>
  <si>
    <t>Проведение комплексных кадастровых работ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</si>
  <si>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</si>
  <si>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</si>
  <si>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</si>
  <si>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</si>
  <si>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</si>
  <si>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</si>
  <si>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</si>
  <si>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</si>
  <si>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</si>
  <si>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</si>
  <si>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</si>
  <si>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</si>
  <si>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</si>
  <si>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</si>
  <si>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</si>
  <si>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</si>
  <si>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</si>
  <si>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</si>
  <si>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</si>
  <si>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</si>
  <si>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</si>
  <si>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Оказание муниципальных услуг (выполнение работ)  (реализация муниципальными дошкольными и муниципальными общеобразовательными организациями образовательных программ)</t>
  </si>
  <si>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</si>
  <si>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</si>
  <si>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</si>
  <si>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</si>
  <si>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</si>
  <si>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</si>
  <si>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Исполнение</t>
  </si>
  <si>
    <t>Неисполненные назначения 
(гр.4-гр.6)</t>
  </si>
  <si>
    <t>Процент исполнения фактических поступлений  (%)</t>
  </si>
  <si>
    <t>ИТОГО</t>
  </si>
  <si>
    <t>Укрепление и модернизация материально-технической базы (обеспечение развития и укрепление МТБ домов культуры в населенных пунктах с числом жителей до 50 тысяч человек)</t>
  </si>
  <si>
    <t>Укрепление и модернизация материально-технической базы (обеспечение пожарной безопасности и антитеррористической защищенности)</t>
  </si>
  <si>
    <t>Отклонение
 (гр.3-гр.4)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</si>
  <si>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</si>
  <si>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</si>
  <si>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Реализация отдельных мероприятий регионального проекта "Успех каждого ребенка" (создание новых мест в образовательных организациях различных типов для реализации дополнительных общеразвивающих программ всех направленностей)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</si>
  <si>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</si>
  <si>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</si>
  <si>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</si>
  <si>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</si>
  <si>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Реализация народных проектов в сфере образования, прошедших отбор в рамках проекта "Народный бюджет" (Создание условий для жителей мкрн. Озёрный для спортивно-оздоровительной деятельности)</t>
  </si>
  <si>
    <t>Реализация народных проектов в сфере образования, прошедших отбор в рамках проекта "Народный бюджет" (Приобретение оборудования для создания этнокультурного музея им. В.В. Филипповой на базе МОУ "СОШ № 5")</t>
  </si>
  <si>
    <t>Реализация народных проектов в сфере образования, прошедших отбор в рамках проекта "Народный бюджет" (Замена окон в МОУ "СОШ №9")</t>
  </si>
  <si>
    <t>Реализация народных проектов в сфере образования, прошедших отбор в рамках проекта "Народный бюджет" (Оборудование спортивной площадки для дошкольников МДОУ "Детский сад № 12" г. Ухты)</t>
  </si>
  <si>
    <t>Реализация пилотного проекта школьного инициативного бюджетирования "Народный бюджет в школе"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</si>
  <si>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</si>
  <si>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</si>
  <si>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</si>
  <si>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</si>
  <si>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</si>
  <si>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Поддержка отрасли культуры (Комплектование книжных фондов муниципальных библиотек)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</si>
  <si>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</si>
  <si>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(Оснащение МУ "Водненский ДК МОГО "Ухта" оборудованием для населения с ограниченными возможностями)</t>
  </si>
  <si>
    <t>Реализация народных проектов (Ремонт хореографического класса клуба п. Шудаяг)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</si>
  <si>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</si>
  <si>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Cтроительство и реконструкция (модернизацию) объектов питьевого водоснабжения (остатки отчетного финансового года)</t>
  </si>
  <si>
    <t>Реализация народных проектов в сфере благоустройства, прошедших отбор в рамках проекта "Народный бюджет" (Ремонт пешеходной дорожки от ул. Целинная до территории МОУ "СОШ № 9" в пст Седъю)</t>
  </si>
  <si>
    <t>Реализация народных проектов в сфере благоустройства, прошедших отбор в рамках проекта "Народный бюджет" (Благоустройство кладбища в с.Кедвавом)</t>
  </si>
  <si>
    <t>Реализация народных проектов в сфере благоустройства, прошедших отбор в рамках проекта "Народный бюджет" (Модернизация уличного освещения в пст Кэмдин)</t>
  </si>
  <si>
    <t>Реализация народных проектов в сфере благоустройства, прошедших отбор в рамках проекта "Народный бюджет" (Благоустройство кладбища в д. Поромес)</t>
  </si>
  <si>
    <t>Реализация народных проектов в сфере благоустройства, прошедших отбор в рамках проекта "Народный бюджет" (Благоустройство дворовой территории с ул.Совхозная пст Седъю)</t>
  </si>
  <si>
    <t>Реализация народных проектов в сфере благоустройства, прошедших отбор в рамках проекта "Народный бюджет" (Обустройство детской площадки по ул. Школьная в пгт Боровой)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</si>
  <si>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</si>
  <si>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</si>
  <si>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Реализация народных проектов в сфере физической культуры и спорта, прошедших отбор в рамках проекта "Народный бюджет"</t>
  </si>
  <si>
    <t>-</t>
  </si>
  <si>
    <t>Приведение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</si>
  <si>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Укрепление и модернизация материально-технической базы муниципальных организаций ( проведение капитальных и текущих ремонтов, приобретение оборудования для пищеблоков (общеобразовательные организации))</t>
  </si>
  <si>
    <t>Реализация народных проектов в сфере дорожной деятельности, прошедших отбор в рамках проекта "Народный бюджет" (Подъездная дорога к пгт Водный (участок от ул. Октябрьская))</t>
  </si>
  <si>
    <t>Реализация народных проектов в сфере дорожной деятельности, прошедших отбор в рамках проекта "Народный бюджет" (Подъездная дорога к пгт Водный (участок от ул. Торопова))</t>
  </si>
  <si>
    <t>Укрепление и модернизация материально-технической базы (обеспечение развития сети модельных библиотек на основе регионального модельного стандарта)</t>
  </si>
  <si>
    <t>Гранты на поощрение муниципальных образований муниципальных районов, муниципальных округов, городских округов в Республике Коми за участие в проекте "Народный бюджет" и реализацию народных проектов в рамках проекта "Народный бюджет", а также на развитие народных инициатив в муниципальных образованиях в Республике Коми</t>
  </si>
  <si>
    <t>Создание "умных" спортивных площадок</t>
  </si>
  <si>
    <t>Реализация мероприятий, направленных на исполнение наказов избирателей, рекомендуемых к выполнению в 2022 году (пункты 1-34, 36-42 приложения №1 постановления Правительства Республики Коми от 15.07.2022г. №346 о выделении Министерству строительства и жилищно-коммунального хозяйства Республики Коми средств из резервного фонда Правительства Республики Коми)</t>
  </si>
  <si>
    <t xml:space="preserve">Строительство и реконструкция (модернизация) объектов питьевого водоснабжения </t>
  </si>
  <si>
    <t>Субсидии на оборудование и содержание ледовых переправ и зимних автомобильных дорог общего пользования местного назначения</t>
  </si>
  <si>
    <t>Строительство и реконструкция (модернизация) объектов питьевого водоснабжения за счет средств резервного фонда Правительства Российской Федерации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</si>
  <si>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Информация о поступлении межбюджетных трансфертов в 2022 году на 01.11.2022</t>
  </si>
  <si>
    <t>Бюджетные ассигнования из резервного фонда Правительства Республики Коми для подготовки объектов инженерной инфраструктуры к началу отопительного периода</t>
  </si>
  <si>
    <t>Создание безопасных условий в организациях в сфере физической культуры и спорта в Республике Коми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</si>
</sst>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2" borderId="3">
      <alignment horizontal="center" vertical="top" shrinkToFit="1"/>
    </xf>
    <xf numFmtId="49" fontId="2" fillId="2" borderId="4">
      <alignment horizontal="center" vertical="top" shrinkToFit="1"/>
    </xf>
    <xf numFmtId="0" fontId="2" fillId="2" borderId="4">
      <alignment horizontal="left" vertical="top" wrapText="1"/>
    </xf>
    <xf numFmtId="4" fontId="2" fillId="2" borderId="4">
      <alignment horizontal="right" vertical="top" shrinkToFit="1"/>
    </xf>
    <xf numFmtId="4" fontId="2" fillId="2" borderId="5">
      <alignment horizontal="right" vertical="top" shrinkToFit="1"/>
    </xf>
    <xf numFmtId="49" fontId="2" fillId="3" borderId="6">
      <alignment horizontal="center" vertical="top" shrinkToFit="1"/>
    </xf>
    <xf numFmtId="49" fontId="2" fillId="3" borderId="7">
      <alignment horizontal="center" vertical="top" shrinkToFit="1"/>
    </xf>
    <xf numFmtId="0" fontId="2" fillId="3" borderId="7">
      <alignment horizontal="left" vertical="top" wrapText="1"/>
    </xf>
    <xf numFmtId="4" fontId="2" fillId="3" borderId="7">
      <alignment horizontal="right" vertical="top" shrinkToFit="1"/>
    </xf>
    <xf numFmtId="4" fontId="2" fillId="3" borderId="8">
      <alignment horizontal="right" vertical="top" shrinkToFit="1"/>
    </xf>
    <xf numFmtId="49" fontId="3" fillId="0" borderId="6">
      <alignment horizontal="center" vertical="top" shrinkToFit="1"/>
    </xf>
    <xf numFmtId="49" fontId="1" fillId="0" borderId="7">
      <alignment horizontal="center" vertical="top" shrinkToFit="1"/>
    </xf>
    <xf numFmtId="0" fontId="1" fillId="0" borderId="7">
      <alignment horizontal="left" vertical="top" wrapText="1"/>
    </xf>
    <xf numFmtId="4" fontId="1" fillId="0" borderId="7">
      <alignment horizontal="right" vertical="top" shrinkToFit="1"/>
    </xf>
    <xf numFmtId="4" fontId="4" fillId="0" borderId="8">
      <alignment horizontal="right" vertical="top" shrinkToFit="1"/>
    </xf>
    <xf numFmtId="4" fontId="5" fillId="4" borderId="9">
      <alignment horizontal="right" shrinkToFit="1"/>
    </xf>
    <xf numFmtId="4" fontId="5" fillId="4" borderId="10">
      <alignment horizontal="right" shrinkToFit="1"/>
    </xf>
    <xf numFmtId="0" fontId="1" fillId="0" borderId="11"/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49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0" fillId="5" borderId="0" xfId="0" applyFill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Fill="1"/>
    <xf numFmtId="0" fontId="0" fillId="0" borderId="1" xfId="0" applyFill="1" applyBorder="1" applyProtection="1">
      <protection locked="0"/>
    </xf>
    <xf numFmtId="0" fontId="1" fillId="0" borderId="1" xfId="20" applyNumberFormat="1" applyFill="1" applyBorder="1" applyProtection="1"/>
    <xf numFmtId="0" fontId="9" fillId="0" borderId="0" xfId="0" applyFont="1" applyFill="1"/>
    <xf numFmtId="0" fontId="10" fillId="0" borderId="1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/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1" fillId="0" borderId="0" xfId="0" applyFont="1"/>
    <xf numFmtId="0" fontId="0" fillId="0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2" fillId="0" borderId="1" xfId="20" applyNumberFormat="1" applyFont="1" applyFill="1" applyBorder="1" applyProtection="1"/>
    <xf numFmtId="4" fontId="10" fillId="0" borderId="0" xfId="0" applyNumberFormat="1" applyFont="1" applyFill="1" applyProtection="1">
      <protection locked="0"/>
    </xf>
    <xf numFmtId="4" fontId="10" fillId="0" borderId="1" xfId="0" applyNumberFormat="1" applyFont="1" applyFill="1" applyBorder="1" applyProtection="1">
      <protection locked="0"/>
    </xf>
    <xf numFmtId="0" fontId="14" fillId="0" borderId="12" xfId="0" applyFont="1" applyBorder="1" applyProtection="1">
      <protection locked="0"/>
    </xf>
    <xf numFmtId="0" fontId="15" fillId="5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6" fillId="0" borderId="12" xfId="15" quotePrefix="1" applyNumberFormat="1" applyFont="1" applyFill="1" applyBorder="1" applyAlignment="1" applyProtection="1">
      <alignment horizontal="center" vertical="top" wrapText="1"/>
    </xf>
    <xf numFmtId="0" fontId="15" fillId="0" borderId="0" xfId="0" applyFont="1" applyFill="1"/>
    <xf numFmtId="0" fontId="13" fillId="0" borderId="0" xfId="0" applyFont="1" applyFill="1"/>
    <xf numFmtId="0" fontId="17" fillId="0" borderId="0" xfId="0" applyFont="1" applyFill="1" applyProtection="1">
      <protection locked="0"/>
    </xf>
    <xf numFmtId="4" fontId="17" fillId="0" borderId="0" xfId="0" applyNumberFormat="1" applyFont="1" applyFill="1" applyProtection="1">
      <protection locked="0"/>
    </xf>
    <xf numFmtId="0" fontId="15" fillId="5" borderId="13" xfId="15" quotePrefix="1" applyNumberFormat="1" applyFont="1" applyFill="1" applyBorder="1" applyAlignment="1" applyProtection="1">
      <alignment horizontal="left" vertical="center" wrapText="1"/>
    </xf>
    <xf numFmtId="0" fontId="18" fillId="0" borderId="7" xfId="4" applyNumberFormat="1" applyFont="1" applyFill="1" applyBorder="1" applyAlignment="1" applyProtection="1">
      <alignment horizontal="left" vertical="top" wrapText="1"/>
    </xf>
    <xf numFmtId="0" fontId="18" fillId="5" borderId="12" xfId="4" applyNumberFormat="1" applyFont="1" applyFill="1" applyBorder="1" applyAlignment="1" applyProtection="1">
      <alignment horizontal="left" vertical="center" wrapText="1"/>
    </xf>
    <xf numFmtId="164" fontId="16" fillId="0" borderId="12" xfId="0" applyNumberFormat="1" applyFont="1" applyFill="1" applyBorder="1" applyAlignment="1" applyProtection="1">
      <alignment horizontal="right" vertical="center"/>
      <protection locked="0"/>
    </xf>
    <xf numFmtId="4" fontId="15" fillId="5" borderId="12" xfId="7" applyNumberFormat="1" applyFont="1" applyFill="1" applyBorder="1" applyAlignment="1" applyProtection="1">
      <alignment horizontal="right" vertical="center" shrinkToFit="1"/>
    </xf>
    <xf numFmtId="4" fontId="15" fillId="0" borderId="12" xfId="17" applyNumberFormat="1" applyFont="1" applyFill="1" applyBorder="1" applyAlignment="1" applyProtection="1">
      <alignment vertical="center" shrinkToFit="1"/>
    </xf>
    <xf numFmtId="164" fontId="15" fillId="0" borderId="12" xfId="0" applyNumberFormat="1" applyFont="1" applyFill="1" applyBorder="1" applyAlignment="1" applyProtection="1">
      <alignment horizontal="right" vertical="center"/>
      <protection locked="0"/>
    </xf>
    <xf numFmtId="4" fontId="15" fillId="5" borderId="12" xfId="16" applyNumberFormat="1" applyFont="1" applyFill="1" applyBorder="1" applyAlignment="1" applyProtection="1">
      <alignment vertical="center" shrinkToFit="1"/>
    </xf>
    <xf numFmtId="4" fontId="15" fillId="5" borderId="12" xfId="6" applyNumberFormat="1" applyFont="1" applyFill="1" applyBorder="1" applyAlignment="1" applyProtection="1">
      <alignment horizontal="right" vertical="center" shrinkToFit="1"/>
    </xf>
    <xf numFmtId="4" fontId="15" fillId="0" borderId="12" xfId="16" applyNumberFormat="1" applyFont="1" applyFill="1" applyBorder="1" applyAlignment="1" applyProtection="1">
      <alignment vertical="center" shrinkToFit="1"/>
    </xf>
    <xf numFmtId="4" fontId="0" fillId="0" borderId="1" xfId="0" applyNumberFormat="1" applyFont="1" applyFill="1" applyBorder="1" applyProtection="1">
      <protection locked="0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" fontId="15" fillId="5" borderId="12" xfId="17" applyNumberFormat="1" applyFont="1" applyFill="1" applyBorder="1" applyAlignment="1" applyProtection="1">
      <alignment vertical="center" shrinkToFit="1"/>
    </xf>
    <xf numFmtId="164" fontId="15" fillId="5" borderId="12" xfId="0" applyNumberFormat="1" applyFont="1" applyFill="1" applyBorder="1" applyAlignment="1" applyProtection="1">
      <alignment horizontal="right" vertical="center"/>
      <protection locked="0"/>
    </xf>
    <xf numFmtId="4" fontId="16" fillId="5" borderId="12" xfId="16" applyNumberFormat="1" applyFont="1" applyFill="1" applyBorder="1" applyAlignment="1" applyProtection="1">
      <alignment vertical="center" shrinkToFit="1"/>
    </xf>
  </cellXfs>
  <cellStyles count="26">
    <cellStyle name="br" xfId="23"/>
    <cellStyle name="col" xfId="22"/>
    <cellStyle name="ex58" xfId="18"/>
    <cellStyle name="ex59" xfId="19"/>
    <cellStyle name="ex60" xfId="3"/>
    <cellStyle name="ex61" xfId="4"/>
    <cellStyle name="ex62" xfId="5"/>
    <cellStyle name="ex63" xfId="6"/>
    <cellStyle name="ex64" xfId="7"/>
    <cellStyle name="ex65" xfId="8"/>
    <cellStyle name="ex66" xfId="9"/>
    <cellStyle name="ex67" xfId="10"/>
    <cellStyle name="ex68" xfId="11"/>
    <cellStyle name="ex69" xfId="12"/>
    <cellStyle name="ex70" xfId="13"/>
    <cellStyle name="ex71" xfId="14"/>
    <cellStyle name="ex72" xfId="15"/>
    <cellStyle name="ex73" xfId="16"/>
    <cellStyle name="ex74" xfId="17"/>
    <cellStyle name="st57" xfId="1"/>
    <cellStyle name="style0" xfId="24"/>
    <cellStyle name="td" xfId="25"/>
    <cellStyle name="tr" xfId="21"/>
    <cellStyle name="xl_bot_header" xfId="2"/>
    <cellStyle name="xl_total_bo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zoomScale="110" zoomScaleNormal="110" zoomScaleSheetLayoutView="100" workbookViewId="0">
      <pane ySplit="6" topLeftCell="A7" activePane="bottomLeft" state="frozen"/>
      <selection pane="bottomLeft" activeCell="D7" sqref="D7"/>
    </sheetView>
  </sheetViews>
  <sheetFormatPr defaultColWidth="9.109375" defaultRowHeight="14.4" x14ac:dyDescent="0.3"/>
  <cols>
    <col min="1" max="1" width="4.5546875" style="1" customWidth="1"/>
    <col min="2" max="2" width="45.5546875" style="5" customWidth="1"/>
    <col min="3" max="4" width="15.44140625" style="31" customWidth="1"/>
    <col min="5" max="5" width="15.44140625" style="17" customWidth="1"/>
    <col min="6" max="6" width="16.6640625" style="12" bestFit="1" customWidth="1"/>
    <col min="7" max="7" width="14.88671875" style="5" customWidth="1"/>
    <col min="8" max="8" width="15.44140625" style="12" customWidth="1"/>
    <col min="9" max="16384" width="9.109375" style="1"/>
  </cols>
  <sheetData>
    <row r="1" spans="1:8" s="16" customFormat="1" ht="15.6" x14ac:dyDescent="0.3">
      <c r="A1" s="13"/>
      <c r="B1" s="13"/>
      <c r="C1" s="29"/>
      <c r="D1" s="29"/>
      <c r="E1" s="13"/>
      <c r="F1" s="14"/>
      <c r="G1" s="15"/>
      <c r="H1" s="15" t="s">
        <v>24</v>
      </c>
    </row>
    <row r="2" spans="1:8" s="2" customFormat="1" ht="15.6" x14ac:dyDescent="0.3">
      <c r="A2" s="7"/>
      <c r="B2" s="7"/>
      <c r="C2" s="29"/>
      <c r="D2" s="29"/>
      <c r="E2" s="13"/>
      <c r="F2" s="10"/>
      <c r="G2" s="7"/>
      <c r="H2" s="10"/>
    </row>
    <row r="3" spans="1:8" s="2" customFormat="1" ht="15.6" x14ac:dyDescent="0.3">
      <c r="A3" s="44" t="s">
        <v>81</v>
      </c>
      <c r="B3" s="45"/>
      <c r="C3" s="45"/>
      <c r="D3" s="45"/>
      <c r="E3" s="45"/>
      <c r="F3" s="45"/>
      <c r="G3" s="45"/>
      <c r="H3" s="45"/>
    </row>
    <row r="4" spans="1:8" s="16" customFormat="1" ht="15.6" x14ac:dyDescent="0.3">
      <c r="A4" s="10"/>
      <c r="B4" s="10"/>
      <c r="C4" s="30"/>
      <c r="D4" s="30"/>
      <c r="E4" s="10"/>
      <c r="F4" s="10"/>
      <c r="G4" s="10"/>
      <c r="H4" s="27" t="s">
        <v>25</v>
      </c>
    </row>
    <row r="5" spans="1:8" s="16" customFormat="1" ht="52.8" x14ac:dyDescent="0.3">
      <c r="A5" s="26" t="s">
        <v>26</v>
      </c>
      <c r="B5" s="26" t="s">
        <v>27</v>
      </c>
      <c r="C5" s="26" t="s">
        <v>28</v>
      </c>
      <c r="D5" s="26" t="s">
        <v>29</v>
      </c>
      <c r="E5" s="26" t="s">
        <v>36</v>
      </c>
      <c r="F5" s="26" t="s">
        <v>30</v>
      </c>
      <c r="G5" s="26" t="s">
        <v>31</v>
      </c>
      <c r="H5" s="26" t="s">
        <v>32</v>
      </c>
    </row>
    <row r="6" spans="1:8" s="16" customFormat="1" ht="15.6" x14ac:dyDescent="0.3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</row>
    <row r="7" spans="1:8" s="5" customFormat="1" ht="39.6" x14ac:dyDescent="0.3">
      <c r="A7" s="25">
        <v>1</v>
      </c>
      <c r="B7" s="33" t="s">
        <v>37</v>
      </c>
      <c r="C7" s="41">
        <v>410284600</v>
      </c>
      <c r="D7" s="37">
        <v>341903833.30000001</v>
      </c>
      <c r="E7" s="38">
        <f>C7-D7</f>
        <v>68380766.699999988</v>
      </c>
      <c r="F7" s="37">
        <v>341903833.30000001</v>
      </c>
      <c r="G7" s="38">
        <f>D7-F7</f>
        <v>0</v>
      </c>
      <c r="H7" s="39">
        <f>F7/D7*100</f>
        <v>100</v>
      </c>
    </row>
    <row r="8" spans="1:8" s="18" customFormat="1" ht="99" customHeight="1" x14ac:dyDescent="0.3">
      <c r="A8" s="24">
        <v>2</v>
      </c>
      <c r="B8" s="33" t="s">
        <v>53</v>
      </c>
      <c r="C8" s="40">
        <v>267743252.11000001</v>
      </c>
      <c r="D8" s="40">
        <v>267743252.11000001</v>
      </c>
      <c r="E8" s="38">
        <f>C8-D8</f>
        <v>0</v>
      </c>
      <c r="F8" s="40">
        <v>267743252.11000001</v>
      </c>
      <c r="G8" s="38">
        <f t="shared" ref="G8:G72" si="0">D8-F8</f>
        <v>0</v>
      </c>
      <c r="H8" s="39">
        <f>F8/D8*100</f>
        <v>100</v>
      </c>
    </row>
    <row r="9" spans="1:8" s="18" customFormat="1" ht="97.95" customHeight="1" x14ac:dyDescent="0.3">
      <c r="A9" s="25">
        <v>3</v>
      </c>
      <c r="B9" s="33" t="s">
        <v>53</v>
      </c>
      <c r="C9" s="40">
        <v>13208210.529999999</v>
      </c>
      <c r="D9" s="40">
        <v>13208210.529999999</v>
      </c>
      <c r="E9" s="46">
        <f>C9-D9</f>
        <v>0</v>
      </c>
      <c r="F9" s="40">
        <v>13208210.529999999</v>
      </c>
      <c r="G9" s="46">
        <f t="shared" si="0"/>
        <v>0</v>
      </c>
      <c r="H9" s="47">
        <v>100</v>
      </c>
    </row>
    <row r="10" spans="1:8" s="18" customFormat="1" ht="42" customHeight="1" x14ac:dyDescent="0.3">
      <c r="A10" s="24">
        <v>4</v>
      </c>
      <c r="B10" s="33" t="s">
        <v>38</v>
      </c>
      <c r="C10" s="41">
        <v>74337900</v>
      </c>
      <c r="D10" s="37">
        <v>56337899.960000001</v>
      </c>
      <c r="E10" s="38">
        <f>C10-D10</f>
        <v>18000000.039999999</v>
      </c>
      <c r="F10" s="37">
        <v>56337899.960000001</v>
      </c>
      <c r="G10" s="38">
        <f t="shared" si="0"/>
        <v>0</v>
      </c>
      <c r="H10" s="39">
        <f>F10/D10*100</f>
        <v>100</v>
      </c>
    </row>
    <row r="11" spans="1:8" s="19" customFormat="1" ht="52.8" x14ac:dyDescent="0.3">
      <c r="A11" s="25">
        <v>5</v>
      </c>
      <c r="B11" s="33" t="s">
        <v>34</v>
      </c>
      <c r="C11" s="41">
        <v>1142689.1599999999</v>
      </c>
      <c r="D11" s="41">
        <v>1142689.1599999999</v>
      </c>
      <c r="E11" s="38">
        <f>C11-D11</f>
        <v>0</v>
      </c>
      <c r="F11" s="38">
        <v>1142689.1599999999</v>
      </c>
      <c r="G11" s="38">
        <f t="shared" si="0"/>
        <v>0</v>
      </c>
      <c r="H11" s="39">
        <f>F11/D11*100</f>
        <v>100</v>
      </c>
    </row>
    <row r="12" spans="1:8" s="18" customFormat="1" ht="75.599999999999994" customHeight="1" x14ac:dyDescent="0.3">
      <c r="A12" s="24">
        <v>6</v>
      </c>
      <c r="B12" s="33" t="s">
        <v>39</v>
      </c>
      <c r="C12" s="41">
        <v>1093200</v>
      </c>
      <c r="D12" s="37">
        <v>1093200</v>
      </c>
      <c r="E12" s="38">
        <f t="shared" ref="E12:E39" si="1">C12-D12</f>
        <v>0</v>
      </c>
      <c r="F12" s="42">
        <v>1093200</v>
      </c>
      <c r="G12" s="38">
        <f t="shared" si="0"/>
        <v>0</v>
      </c>
      <c r="H12" s="39">
        <f t="shared" ref="H12:H74" si="2">F12/D12*100</f>
        <v>100</v>
      </c>
    </row>
    <row r="13" spans="1:8" ht="26.4" x14ac:dyDescent="0.3">
      <c r="A13" s="25">
        <v>7</v>
      </c>
      <c r="B13" s="33" t="s">
        <v>54</v>
      </c>
      <c r="C13" s="41">
        <v>907170</v>
      </c>
      <c r="D13" s="37">
        <v>907170</v>
      </c>
      <c r="E13" s="38">
        <f t="shared" si="1"/>
        <v>0</v>
      </c>
      <c r="F13" s="38">
        <v>907170</v>
      </c>
      <c r="G13" s="38">
        <f t="shared" si="0"/>
        <v>0</v>
      </c>
      <c r="H13" s="39">
        <f t="shared" si="2"/>
        <v>100</v>
      </c>
    </row>
    <row r="14" spans="1:8" s="19" customFormat="1" ht="45" customHeight="1" x14ac:dyDescent="0.3">
      <c r="A14" s="24">
        <v>8</v>
      </c>
      <c r="B14" s="33" t="s">
        <v>40</v>
      </c>
      <c r="C14" s="40">
        <v>3230208.34</v>
      </c>
      <c r="D14" s="40">
        <v>3230208.34</v>
      </c>
      <c r="E14" s="38">
        <f t="shared" si="1"/>
        <v>0</v>
      </c>
      <c r="F14" s="40">
        <v>3230208.34</v>
      </c>
      <c r="G14" s="38">
        <f t="shared" si="0"/>
        <v>0</v>
      </c>
      <c r="H14" s="39">
        <f t="shared" si="2"/>
        <v>100</v>
      </c>
    </row>
    <row r="15" spans="1:8" ht="26.4" x14ac:dyDescent="0.3">
      <c r="A15" s="25">
        <v>9</v>
      </c>
      <c r="B15" s="33" t="s">
        <v>0</v>
      </c>
      <c r="C15" s="41">
        <v>50206839</v>
      </c>
      <c r="D15" s="37">
        <v>472205.08</v>
      </c>
      <c r="E15" s="38">
        <f t="shared" si="1"/>
        <v>49734633.920000002</v>
      </c>
      <c r="F15" s="37">
        <v>472205.08</v>
      </c>
      <c r="G15" s="38">
        <f t="shared" si="0"/>
        <v>0</v>
      </c>
      <c r="H15" s="39">
        <f t="shared" si="2"/>
        <v>100</v>
      </c>
    </row>
    <row r="16" spans="1:8" ht="117.75" customHeight="1" x14ac:dyDescent="0.3">
      <c r="A16" s="24">
        <v>10</v>
      </c>
      <c r="B16" s="33" t="s">
        <v>41</v>
      </c>
      <c r="C16" s="41">
        <v>149152130</v>
      </c>
      <c r="D16" s="37">
        <v>120986682.33</v>
      </c>
      <c r="E16" s="38">
        <f t="shared" si="1"/>
        <v>28165447.670000002</v>
      </c>
      <c r="F16" s="37">
        <v>120986682.33</v>
      </c>
      <c r="G16" s="38">
        <f t="shared" si="0"/>
        <v>0</v>
      </c>
      <c r="H16" s="39">
        <f t="shared" si="2"/>
        <v>100</v>
      </c>
    </row>
    <row r="17" spans="1:8" ht="52.8" x14ac:dyDescent="0.3">
      <c r="A17" s="25">
        <v>11</v>
      </c>
      <c r="B17" s="33" t="s">
        <v>42</v>
      </c>
      <c r="C17" s="41">
        <v>11002100</v>
      </c>
      <c r="D17" s="37">
        <v>11002100</v>
      </c>
      <c r="E17" s="38">
        <f t="shared" si="1"/>
        <v>0</v>
      </c>
      <c r="F17" s="37">
        <v>11002100</v>
      </c>
      <c r="G17" s="38">
        <f t="shared" si="0"/>
        <v>0</v>
      </c>
      <c r="H17" s="39">
        <f t="shared" si="2"/>
        <v>100</v>
      </c>
    </row>
    <row r="18" spans="1:8" s="19" customFormat="1" ht="39.6" x14ac:dyDescent="0.3">
      <c r="A18" s="24">
        <v>12</v>
      </c>
      <c r="B18" s="33" t="s">
        <v>43</v>
      </c>
      <c r="C18" s="41">
        <v>2543300</v>
      </c>
      <c r="D18" s="37">
        <v>2543300</v>
      </c>
      <c r="E18" s="38">
        <f t="shared" si="1"/>
        <v>0</v>
      </c>
      <c r="F18" s="37">
        <v>2543300</v>
      </c>
      <c r="G18" s="38">
        <f t="shared" si="0"/>
        <v>0</v>
      </c>
      <c r="H18" s="39">
        <f t="shared" si="2"/>
        <v>100</v>
      </c>
    </row>
    <row r="19" spans="1:8" s="18" customFormat="1" x14ac:dyDescent="0.3">
      <c r="A19" s="25">
        <v>13</v>
      </c>
      <c r="B19" s="33" t="s">
        <v>8</v>
      </c>
      <c r="C19" s="41">
        <v>4923100</v>
      </c>
      <c r="D19" s="37">
        <v>4923100</v>
      </c>
      <c r="E19" s="38">
        <f t="shared" si="1"/>
        <v>0</v>
      </c>
      <c r="F19" s="37">
        <v>4923100</v>
      </c>
      <c r="G19" s="38">
        <f>D19-F19</f>
        <v>0</v>
      </c>
      <c r="H19" s="39">
        <f t="shared" si="2"/>
        <v>100</v>
      </c>
    </row>
    <row r="20" spans="1:8" s="18" customFormat="1" ht="18" customHeight="1" x14ac:dyDescent="0.3">
      <c r="A20" s="24">
        <v>14</v>
      </c>
      <c r="B20" s="34" t="s">
        <v>76</v>
      </c>
      <c r="C20" s="41">
        <v>36111111.5</v>
      </c>
      <c r="D20" s="41">
        <v>0</v>
      </c>
      <c r="E20" s="38">
        <f>C20-D20</f>
        <v>36111111.5</v>
      </c>
      <c r="F20" s="41">
        <v>0</v>
      </c>
      <c r="G20" s="38">
        <f t="shared" ref="G20:G21" si="3">D20-F20</f>
        <v>0</v>
      </c>
      <c r="H20" s="39" t="s">
        <v>69</v>
      </c>
    </row>
    <row r="21" spans="1:8" s="18" customFormat="1" x14ac:dyDescent="0.3">
      <c r="A21" s="25">
        <v>15</v>
      </c>
      <c r="B21" s="33" t="s">
        <v>1</v>
      </c>
      <c r="C21" s="41">
        <v>606914.57999999996</v>
      </c>
      <c r="D21" s="41">
        <v>606914.57999999996</v>
      </c>
      <c r="E21" s="38">
        <f t="shared" si="1"/>
        <v>0</v>
      </c>
      <c r="F21" s="38">
        <v>606914.57999999996</v>
      </c>
      <c r="G21" s="38">
        <f t="shared" si="3"/>
        <v>0</v>
      </c>
      <c r="H21" s="39" t="s">
        <v>69</v>
      </c>
    </row>
    <row r="22" spans="1:8" s="18" customFormat="1" x14ac:dyDescent="0.3">
      <c r="A22" s="24">
        <v>16</v>
      </c>
      <c r="B22" s="33" t="s">
        <v>1</v>
      </c>
      <c r="C22" s="41">
        <v>127051.96</v>
      </c>
      <c r="D22" s="37">
        <v>56385.42</v>
      </c>
      <c r="E22" s="38">
        <f t="shared" si="1"/>
        <v>70666.540000000008</v>
      </c>
      <c r="F22" s="38">
        <v>56385.42</v>
      </c>
      <c r="G22" s="38">
        <f t="shared" si="0"/>
        <v>0</v>
      </c>
      <c r="H22" s="39" t="s">
        <v>69</v>
      </c>
    </row>
    <row r="23" spans="1:8" s="18" customFormat="1" ht="43.2" customHeight="1" x14ac:dyDescent="0.3">
      <c r="A23" s="25">
        <v>17</v>
      </c>
      <c r="B23" s="33" t="s">
        <v>40</v>
      </c>
      <c r="C23" s="41">
        <v>1412291.66</v>
      </c>
      <c r="D23" s="41">
        <v>1412291.66</v>
      </c>
      <c r="E23" s="38">
        <f t="shared" si="1"/>
        <v>0</v>
      </c>
      <c r="F23" s="41">
        <v>1412291.66</v>
      </c>
      <c r="G23" s="38">
        <f t="shared" si="0"/>
        <v>0</v>
      </c>
      <c r="H23" s="39">
        <f t="shared" si="2"/>
        <v>100</v>
      </c>
    </row>
    <row r="24" spans="1:8" s="19" customFormat="1" ht="39.6" x14ac:dyDescent="0.3">
      <c r="A24" s="24">
        <v>18</v>
      </c>
      <c r="B24" s="33" t="s">
        <v>35</v>
      </c>
      <c r="C24" s="41">
        <v>529418.85</v>
      </c>
      <c r="D24" s="37">
        <v>529418.85</v>
      </c>
      <c r="E24" s="38">
        <f t="shared" si="1"/>
        <v>0</v>
      </c>
      <c r="F24" s="37">
        <v>529418.85</v>
      </c>
      <c r="G24" s="38">
        <f t="shared" si="0"/>
        <v>0</v>
      </c>
      <c r="H24" s="39">
        <f t="shared" si="2"/>
        <v>100</v>
      </c>
    </row>
    <row r="25" spans="1:8" s="19" customFormat="1" ht="39.6" x14ac:dyDescent="0.3">
      <c r="A25" s="25">
        <v>19</v>
      </c>
      <c r="B25" s="33" t="s">
        <v>2</v>
      </c>
      <c r="C25" s="41">
        <v>199400</v>
      </c>
      <c r="D25" s="37">
        <v>199400</v>
      </c>
      <c r="E25" s="38">
        <f t="shared" si="1"/>
        <v>0</v>
      </c>
      <c r="F25" s="37">
        <v>199400</v>
      </c>
      <c r="G25" s="38">
        <f t="shared" si="0"/>
        <v>0</v>
      </c>
      <c r="H25" s="39">
        <f t="shared" si="2"/>
        <v>100</v>
      </c>
    </row>
    <row r="26" spans="1:8" s="19" customFormat="1" ht="26.4" x14ac:dyDescent="0.3">
      <c r="A26" s="24">
        <v>20</v>
      </c>
      <c r="B26" s="33" t="s">
        <v>3</v>
      </c>
      <c r="C26" s="41">
        <v>3010800</v>
      </c>
      <c r="D26" s="37">
        <v>789959.72</v>
      </c>
      <c r="E26" s="38">
        <f t="shared" si="1"/>
        <v>2220840.2800000003</v>
      </c>
      <c r="F26" s="37">
        <v>789959.71</v>
      </c>
      <c r="G26" s="38">
        <f t="shared" si="0"/>
        <v>1.0000000009313226E-2</v>
      </c>
      <c r="H26" s="39">
        <f t="shared" si="2"/>
        <v>99.999998734112665</v>
      </c>
    </row>
    <row r="27" spans="1:8" s="19" customFormat="1" ht="66" x14ac:dyDescent="0.3">
      <c r="A27" s="25">
        <v>21</v>
      </c>
      <c r="B27" s="33" t="s">
        <v>4</v>
      </c>
      <c r="C27" s="41">
        <v>4482089</v>
      </c>
      <c r="D27" s="37">
        <v>2105192.25</v>
      </c>
      <c r="E27" s="38">
        <f t="shared" si="1"/>
        <v>2376896.75</v>
      </c>
      <c r="F27" s="37">
        <v>2105192.25</v>
      </c>
      <c r="G27" s="38">
        <f t="shared" si="0"/>
        <v>0</v>
      </c>
      <c r="H27" s="39">
        <f t="shared" si="2"/>
        <v>100</v>
      </c>
    </row>
    <row r="28" spans="1:8" s="19" customFormat="1" ht="39.6" x14ac:dyDescent="0.3">
      <c r="A28" s="24">
        <v>22</v>
      </c>
      <c r="B28" s="33" t="s">
        <v>6</v>
      </c>
      <c r="C28" s="41">
        <v>94327700</v>
      </c>
      <c r="D28" s="37">
        <v>75867999.989999995</v>
      </c>
      <c r="E28" s="38">
        <f t="shared" si="1"/>
        <v>18459700.010000005</v>
      </c>
      <c r="F28" s="37">
        <v>75867999.980000004</v>
      </c>
      <c r="G28" s="38">
        <f t="shared" si="0"/>
        <v>9.9999904632568359E-3</v>
      </c>
      <c r="H28" s="39">
        <f t="shared" si="2"/>
        <v>99.999999986819219</v>
      </c>
    </row>
    <row r="29" spans="1:8" s="19" customFormat="1" ht="39.6" x14ac:dyDescent="0.3">
      <c r="A29" s="25">
        <v>23</v>
      </c>
      <c r="B29" s="33" t="s">
        <v>9</v>
      </c>
      <c r="C29" s="41">
        <v>66694600</v>
      </c>
      <c r="D29" s="41">
        <v>66694600</v>
      </c>
      <c r="E29" s="38">
        <f t="shared" si="1"/>
        <v>0</v>
      </c>
      <c r="F29" s="41">
        <v>66694600</v>
      </c>
      <c r="G29" s="38">
        <f>D29-F29</f>
        <v>0</v>
      </c>
      <c r="H29" s="39">
        <f>F29/D29*100</f>
        <v>100</v>
      </c>
    </row>
    <row r="30" spans="1:8" s="19" customFormat="1" ht="26.4" x14ac:dyDescent="0.3">
      <c r="A30" s="24">
        <v>24</v>
      </c>
      <c r="B30" s="33" t="s">
        <v>7</v>
      </c>
      <c r="C30" s="41">
        <v>179675.39</v>
      </c>
      <c r="D30" s="37">
        <v>149729.49</v>
      </c>
      <c r="E30" s="38">
        <f t="shared" si="1"/>
        <v>29945.900000000023</v>
      </c>
      <c r="F30" s="37">
        <v>149729.49</v>
      </c>
      <c r="G30" s="38">
        <f t="shared" si="0"/>
        <v>0</v>
      </c>
      <c r="H30" s="39">
        <f t="shared" si="2"/>
        <v>100</v>
      </c>
    </row>
    <row r="31" spans="1:8" s="19" customFormat="1" ht="26.4" x14ac:dyDescent="0.3">
      <c r="A31" s="25">
        <v>25</v>
      </c>
      <c r="B31" s="33" t="s">
        <v>5</v>
      </c>
      <c r="C31" s="41">
        <v>3721598</v>
      </c>
      <c r="D31" s="37">
        <v>2856732.69</v>
      </c>
      <c r="E31" s="38">
        <f t="shared" si="1"/>
        <v>864865.31</v>
      </c>
      <c r="F31" s="37">
        <v>2856732.69</v>
      </c>
      <c r="G31" s="38">
        <f t="shared" si="0"/>
        <v>0</v>
      </c>
      <c r="H31" s="39">
        <f t="shared" si="2"/>
        <v>100</v>
      </c>
    </row>
    <row r="32" spans="1:8" s="19" customFormat="1" ht="66" x14ac:dyDescent="0.3">
      <c r="A32" s="24">
        <v>26</v>
      </c>
      <c r="B32" s="33" t="s">
        <v>44</v>
      </c>
      <c r="C32" s="41">
        <v>544500</v>
      </c>
      <c r="D32" s="37">
        <v>544500</v>
      </c>
      <c r="E32" s="38">
        <f t="shared" si="1"/>
        <v>0</v>
      </c>
      <c r="F32" s="37">
        <v>544500</v>
      </c>
      <c r="G32" s="38">
        <f t="shared" si="0"/>
        <v>0</v>
      </c>
      <c r="H32" s="39">
        <f t="shared" si="2"/>
        <v>100</v>
      </c>
    </row>
    <row r="33" spans="1:8" s="19" customFormat="1" ht="72" customHeight="1" x14ac:dyDescent="0.3">
      <c r="A33" s="25">
        <v>27</v>
      </c>
      <c r="B33" s="33" t="s">
        <v>45</v>
      </c>
      <c r="C33" s="41">
        <v>540000</v>
      </c>
      <c r="D33" s="37">
        <v>540000</v>
      </c>
      <c r="E33" s="38">
        <f t="shared" si="1"/>
        <v>0</v>
      </c>
      <c r="F33" s="42">
        <v>540000</v>
      </c>
      <c r="G33" s="38">
        <f t="shared" si="0"/>
        <v>0</v>
      </c>
      <c r="H33" s="39">
        <f t="shared" si="2"/>
        <v>100</v>
      </c>
    </row>
    <row r="34" spans="1:8" s="19" customFormat="1" ht="39.6" x14ac:dyDescent="0.3">
      <c r="A34" s="24">
        <v>28</v>
      </c>
      <c r="B34" s="33" t="s">
        <v>46</v>
      </c>
      <c r="C34" s="41">
        <v>504110</v>
      </c>
      <c r="D34" s="37">
        <v>504110</v>
      </c>
      <c r="E34" s="38">
        <f t="shared" si="1"/>
        <v>0</v>
      </c>
      <c r="F34" s="37">
        <v>504110</v>
      </c>
      <c r="G34" s="38">
        <f t="shared" si="0"/>
        <v>0</v>
      </c>
      <c r="H34" s="39">
        <f t="shared" si="2"/>
        <v>100</v>
      </c>
    </row>
    <row r="35" spans="1:8" ht="52.8" x14ac:dyDescent="0.3">
      <c r="A35" s="25">
        <v>29</v>
      </c>
      <c r="B35" s="33" t="s">
        <v>47</v>
      </c>
      <c r="C35" s="41">
        <v>540000</v>
      </c>
      <c r="D35" s="37">
        <v>540000</v>
      </c>
      <c r="E35" s="38">
        <f t="shared" si="1"/>
        <v>0</v>
      </c>
      <c r="F35" s="42">
        <v>540000</v>
      </c>
      <c r="G35" s="38">
        <f t="shared" si="0"/>
        <v>0</v>
      </c>
      <c r="H35" s="39">
        <f t="shared" si="2"/>
        <v>100</v>
      </c>
    </row>
    <row r="36" spans="1:8" s="19" customFormat="1" ht="39.6" x14ac:dyDescent="0.3">
      <c r="A36" s="24">
        <v>30</v>
      </c>
      <c r="B36" s="33" t="s">
        <v>48</v>
      </c>
      <c r="C36" s="41">
        <v>90000</v>
      </c>
      <c r="D36" s="37">
        <v>90000</v>
      </c>
      <c r="E36" s="38">
        <f t="shared" si="1"/>
        <v>0</v>
      </c>
      <c r="F36" s="38">
        <v>90000</v>
      </c>
      <c r="G36" s="38">
        <f t="shared" si="0"/>
        <v>0</v>
      </c>
      <c r="H36" s="39">
        <f t="shared" si="2"/>
        <v>100</v>
      </c>
    </row>
    <row r="37" spans="1:8" s="19" customFormat="1" ht="126.75" customHeight="1" x14ac:dyDescent="0.3">
      <c r="A37" s="25">
        <v>31</v>
      </c>
      <c r="B37" s="33" t="s">
        <v>10</v>
      </c>
      <c r="C37" s="41">
        <v>29272531</v>
      </c>
      <c r="D37" s="37">
        <v>28613000</v>
      </c>
      <c r="E37" s="38">
        <f t="shared" si="1"/>
        <v>659531</v>
      </c>
      <c r="F37" s="37">
        <v>28613000</v>
      </c>
      <c r="G37" s="38">
        <f t="shared" si="0"/>
        <v>0</v>
      </c>
      <c r="H37" s="39">
        <f t="shared" si="2"/>
        <v>100</v>
      </c>
    </row>
    <row r="38" spans="1:8" s="19" customFormat="1" ht="84.75" customHeight="1" x14ac:dyDescent="0.3">
      <c r="A38" s="24">
        <v>32</v>
      </c>
      <c r="B38" s="33" t="s">
        <v>11</v>
      </c>
      <c r="C38" s="41">
        <v>16600</v>
      </c>
      <c r="D38" s="37">
        <v>12436.97</v>
      </c>
      <c r="E38" s="38">
        <f t="shared" si="1"/>
        <v>4163.0300000000007</v>
      </c>
      <c r="F38" s="37">
        <v>12436.97</v>
      </c>
      <c r="G38" s="38">
        <f t="shared" si="0"/>
        <v>0</v>
      </c>
      <c r="H38" s="39">
        <f t="shared" si="2"/>
        <v>100</v>
      </c>
    </row>
    <row r="39" spans="1:8" s="19" customFormat="1" ht="87.75" customHeight="1" x14ac:dyDescent="0.3">
      <c r="A39" s="25">
        <v>33</v>
      </c>
      <c r="B39" s="33" t="s">
        <v>12</v>
      </c>
      <c r="C39" s="41">
        <v>13785700</v>
      </c>
      <c r="D39" s="37">
        <v>7627077.8700000001</v>
      </c>
      <c r="E39" s="38">
        <f t="shared" si="1"/>
        <v>6158622.1299999999</v>
      </c>
      <c r="F39" s="37">
        <v>7627077.8700000001</v>
      </c>
      <c r="G39" s="38">
        <f t="shared" si="0"/>
        <v>0</v>
      </c>
      <c r="H39" s="39">
        <f t="shared" si="2"/>
        <v>100</v>
      </c>
    </row>
    <row r="40" spans="1:8" s="19" customFormat="1" ht="79.2" x14ac:dyDescent="0.3">
      <c r="A40" s="24">
        <v>34</v>
      </c>
      <c r="B40" s="33" t="s">
        <v>13</v>
      </c>
      <c r="C40" s="41">
        <v>725348</v>
      </c>
      <c r="D40" s="37">
        <v>573995.48</v>
      </c>
      <c r="E40" s="38">
        <f t="shared" ref="E40:E70" si="4">C40-D40</f>
        <v>151352.52000000002</v>
      </c>
      <c r="F40" s="37">
        <v>573995.48</v>
      </c>
      <c r="G40" s="38">
        <f t="shared" si="0"/>
        <v>0</v>
      </c>
      <c r="H40" s="39">
        <f t="shared" si="2"/>
        <v>100</v>
      </c>
    </row>
    <row r="41" spans="1:8" s="19" customFormat="1" ht="79.2" x14ac:dyDescent="0.3">
      <c r="A41" s="25">
        <v>35</v>
      </c>
      <c r="B41" s="33" t="s">
        <v>17</v>
      </c>
      <c r="C41" s="41">
        <v>1870924</v>
      </c>
      <c r="D41" s="37">
        <v>162676</v>
      </c>
      <c r="E41" s="38">
        <f t="shared" si="4"/>
        <v>1708248</v>
      </c>
      <c r="F41" s="37">
        <v>162676</v>
      </c>
      <c r="G41" s="38">
        <f t="shared" si="0"/>
        <v>0</v>
      </c>
      <c r="H41" s="39">
        <f t="shared" si="2"/>
        <v>100</v>
      </c>
    </row>
    <row r="42" spans="1:8" s="19" customFormat="1" ht="84.6" customHeight="1" x14ac:dyDescent="0.3">
      <c r="A42" s="24">
        <v>36</v>
      </c>
      <c r="B42" s="33" t="s">
        <v>14</v>
      </c>
      <c r="C42" s="41">
        <v>82900</v>
      </c>
      <c r="D42" s="37">
        <v>61790.97</v>
      </c>
      <c r="E42" s="38">
        <f t="shared" si="4"/>
        <v>21109.03</v>
      </c>
      <c r="F42" s="37">
        <v>61790.97</v>
      </c>
      <c r="G42" s="38">
        <f t="shared" si="0"/>
        <v>0</v>
      </c>
      <c r="H42" s="39">
        <f t="shared" si="2"/>
        <v>100</v>
      </c>
    </row>
    <row r="43" spans="1:8" s="19" customFormat="1" ht="79.2" x14ac:dyDescent="0.3">
      <c r="A43" s="25">
        <v>37</v>
      </c>
      <c r="B43" s="33" t="s">
        <v>15</v>
      </c>
      <c r="C43" s="41">
        <v>42600</v>
      </c>
      <c r="D43" s="37">
        <v>42600</v>
      </c>
      <c r="E43" s="38">
        <f t="shared" si="4"/>
        <v>0</v>
      </c>
      <c r="F43" s="38">
        <v>0</v>
      </c>
      <c r="G43" s="38">
        <f t="shared" si="0"/>
        <v>42600</v>
      </c>
      <c r="H43" s="39">
        <f t="shared" si="2"/>
        <v>0</v>
      </c>
    </row>
    <row r="44" spans="1:8" s="18" customFormat="1" ht="84" customHeight="1" x14ac:dyDescent="0.3">
      <c r="A44" s="24">
        <v>38</v>
      </c>
      <c r="B44" s="33" t="s">
        <v>16</v>
      </c>
      <c r="C44" s="41">
        <v>4600</v>
      </c>
      <c r="D44" s="37">
        <v>4600</v>
      </c>
      <c r="E44" s="38">
        <f t="shared" si="4"/>
        <v>0</v>
      </c>
      <c r="F44" s="42">
        <v>0</v>
      </c>
      <c r="G44" s="38">
        <f t="shared" si="0"/>
        <v>4600</v>
      </c>
      <c r="H44" s="39">
        <f t="shared" si="2"/>
        <v>0</v>
      </c>
    </row>
    <row r="45" spans="1:8" s="4" customFormat="1" ht="79.2" x14ac:dyDescent="0.3">
      <c r="A45" s="25">
        <v>39</v>
      </c>
      <c r="B45" s="33" t="s">
        <v>49</v>
      </c>
      <c r="C45" s="41">
        <v>70400</v>
      </c>
      <c r="D45" s="37">
        <v>0</v>
      </c>
      <c r="E45" s="38">
        <f t="shared" si="4"/>
        <v>70400</v>
      </c>
      <c r="F45" s="38">
        <v>0</v>
      </c>
      <c r="G45" s="38">
        <f t="shared" si="0"/>
        <v>0</v>
      </c>
      <c r="H45" s="39" t="s">
        <v>69</v>
      </c>
    </row>
    <row r="46" spans="1:8" s="18" customFormat="1" ht="92.4" x14ac:dyDescent="0.3">
      <c r="A46" s="24">
        <v>40</v>
      </c>
      <c r="B46" s="33" t="s">
        <v>18</v>
      </c>
      <c r="C46" s="41">
        <v>7500000</v>
      </c>
      <c r="D46" s="37">
        <v>5682683.4400000004</v>
      </c>
      <c r="E46" s="38">
        <f t="shared" si="4"/>
        <v>1817316.5599999996</v>
      </c>
      <c r="F46" s="37">
        <v>5682683.4400000004</v>
      </c>
      <c r="G46" s="38">
        <f t="shared" si="0"/>
        <v>0</v>
      </c>
      <c r="H46" s="39">
        <f t="shared" si="2"/>
        <v>100</v>
      </c>
    </row>
    <row r="47" spans="1:8" s="18" customFormat="1" ht="85.5" customHeight="1" x14ac:dyDescent="0.3">
      <c r="A47" s="25">
        <v>41</v>
      </c>
      <c r="B47" s="33" t="s">
        <v>50</v>
      </c>
      <c r="C47" s="41">
        <v>21100</v>
      </c>
      <c r="D47" s="37">
        <v>15652.64</v>
      </c>
      <c r="E47" s="38">
        <f t="shared" si="4"/>
        <v>5447.3600000000006</v>
      </c>
      <c r="F47" s="37">
        <v>15652.64</v>
      </c>
      <c r="G47" s="38">
        <f t="shared" si="0"/>
        <v>0</v>
      </c>
      <c r="H47" s="39">
        <f t="shared" si="2"/>
        <v>100</v>
      </c>
    </row>
    <row r="48" spans="1:8" s="18" customFormat="1" ht="66" x14ac:dyDescent="0.3">
      <c r="A48" s="24">
        <v>42</v>
      </c>
      <c r="B48" s="33" t="s">
        <v>19</v>
      </c>
      <c r="C48" s="41">
        <v>19146000</v>
      </c>
      <c r="D48" s="37">
        <v>10274600</v>
      </c>
      <c r="E48" s="38">
        <f t="shared" si="4"/>
        <v>8871400</v>
      </c>
      <c r="F48" s="37">
        <v>10266811.66</v>
      </c>
      <c r="G48" s="37">
        <v>10274600</v>
      </c>
      <c r="H48" s="37">
        <v>10274600</v>
      </c>
    </row>
    <row r="49" spans="1:8" s="18" customFormat="1" ht="52.8" x14ac:dyDescent="0.3">
      <c r="A49" s="25">
        <v>43</v>
      </c>
      <c r="B49" s="33" t="s">
        <v>51</v>
      </c>
      <c r="C49" s="41">
        <v>17393000</v>
      </c>
      <c r="D49" s="37">
        <v>17393000</v>
      </c>
      <c r="E49" s="38">
        <f t="shared" si="4"/>
        <v>0</v>
      </c>
      <c r="F49" s="42">
        <v>17393000</v>
      </c>
      <c r="G49" s="38">
        <f t="shared" si="0"/>
        <v>0</v>
      </c>
      <c r="H49" s="39">
        <f t="shared" si="2"/>
        <v>100</v>
      </c>
    </row>
    <row r="50" spans="1:8" s="18" customFormat="1" ht="52.8" x14ac:dyDescent="0.3">
      <c r="A50" s="24">
        <v>44</v>
      </c>
      <c r="B50" s="33" t="s">
        <v>20</v>
      </c>
      <c r="C50" s="41">
        <v>1584246</v>
      </c>
      <c r="D50" s="37">
        <v>148041.38</v>
      </c>
      <c r="E50" s="38">
        <f t="shared" si="4"/>
        <v>1436204.62</v>
      </c>
      <c r="F50" s="38">
        <v>148041.38</v>
      </c>
      <c r="G50" s="38">
        <f t="shared" si="0"/>
        <v>0</v>
      </c>
      <c r="H50" s="39">
        <f t="shared" si="2"/>
        <v>100</v>
      </c>
    </row>
    <row r="51" spans="1:8" s="18" customFormat="1" ht="52.8" x14ac:dyDescent="0.3">
      <c r="A51" s="25">
        <v>45</v>
      </c>
      <c r="B51" s="33" t="s">
        <v>21</v>
      </c>
      <c r="C51" s="41">
        <v>2171520</v>
      </c>
      <c r="D51" s="37">
        <v>2171520</v>
      </c>
      <c r="E51" s="38">
        <f t="shared" si="4"/>
        <v>0</v>
      </c>
      <c r="F51" s="42">
        <v>2171520</v>
      </c>
      <c r="G51" s="38">
        <f t="shared" si="0"/>
        <v>0</v>
      </c>
      <c r="H51" s="39">
        <f t="shared" si="2"/>
        <v>100</v>
      </c>
    </row>
    <row r="52" spans="1:8" s="18" customFormat="1" ht="66" customHeight="1" x14ac:dyDescent="0.3">
      <c r="A52" s="24">
        <v>46</v>
      </c>
      <c r="B52" s="33" t="s">
        <v>22</v>
      </c>
      <c r="C52" s="41">
        <v>4343040</v>
      </c>
      <c r="D52" s="37">
        <v>4343040</v>
      </c>
      <c r="E52" s="38">
        <f t="shared" si="4"/>
        <v>0</v>
      </c>
      <c r="F52" s="42">
        <v>4343040</v>
      </c>
      <c r="G52" s="38">
        <f t="shared" si="0"/>
        <v>0</v>
      </c>
      <c r="H52" s="39">
        <f t="shared" si="2"/>
        <v>100</v>
      </c>
    </row>
    <row r="53" spans="1:8" s="4" customFormat="1" ht="67.5" customHeight="1" x14ac:dyDescent="0.3">
      <c r="A53" s="25">
        <v>47</v>
      </c>
      <c r="B53" s="33" t="s">
        <v>23</v>
      </c>
      <c r="C53" s="41">
        <v>2032483800</v>
      </c>
      <c r="D53" s="37">
        <v>1782230500</v>
      </c>
      <c r="E53" s="38">
        <f t="shared" si="4"/>
        <v>250253300</v>
      </c>
      <c r="F53" s="37">
        <v>1782042391.0799999</v>
      </c>
      <c r="G53" s="37">
        <v>1591730500</v>
      </c>
      <c r="H53" s="37">
        <v>1591730500</v>
      </c>
    </row>
    <row r="54" spans="1:8" s="18" customFormat="1" ht="54" customHeight="1" x14ac:dyDescent="0.3">
      <c r="A54" s="24">
        <v>48</v>
      </c>
      <c r="B54" s="33" t="s">
        <v>52</v>
      </c>
      <c r="C54" s="41">
        <v>76999500</v>
      </c>
      <c r="D54" s="37">
        <v>65474700</v>
      </c>
      <c r="E54" s="38">
        <f t="shared" si="4"/>
        <v>11524800</v>
      </c>
      <c r="F54" s="37">
        <v>65474700</v>
      </c>
      <c r="G54" s="38">
        <f t="shared" si="0"/>
        <v>0</v>
      </c>
      <c r="H54" s="39">
        <f t="shared" si="2"/>
        <v>100</v>
      </c>
    </row>
    <row r="55" spans="1:8" s="18" customFormat="1" ht="39.6" x14ac:dyDescent="0.3">
      <c r="A55" s="25">
        <v>49</v>
      </c>
      <c r="B55" s="33" t="s">
        <v>55</v>
      </c>
      <c r="C55" s="41">
        <v>800000</v>
      </c>
      <c r="D55" s="37">
        <v>800000</v>
      </c>
      <c r="E55" s="38">
        <f t="shared" si="4"/>
        <v>0</v>
      </c>
      <c r="F55" s="37">
        <v>800000</v>
      </c>
      <c r="G55" s="38">
        <f t="shared" si="0"/>
        <v>0</v>
      </c>
      <c r="H55" s="39">
        <f t="shared" si="2"/>
        <v>100</v>
      </c>
    </row>
    <row r="56" spans="1:8" s="18" customFormat="1" ht="48.75" customHeight="1" x14ac:dyDescent="0.3">
      <c r="A56" s="24">
        <v>50</v>
      </c>
      <c r="B56" s="33" t="s">
        <v>56</v>
      </c>
      <c r="C56" s="41">
        <v>489843</v>
      </c>
      <c r="D56" s="37">
        <v>489843</v>
      </c>
      <c r="E56" s="38">
        <f t="shared" si="4"/>
        <v>0</v>
      </c>
      <c r="F56" s="37">
        <v>489843</v>
      </c>
      <c r="G56" s="38">
        <f t="shared" si="0"/>
        <v>0</v>
      </c>
      <c r="H56" s="39">
        <f t="shared" si="2"/>
        <v>100</v>
      </c>
    </row>
    <row r="57" spans="1:8" s="18" customFormat="1" ht="30" customHeight="1" x14ac:dyDescent="0.3">
      <c r="A57" s="25">
        <v>51</v>
      </c>
      <c r="B57" s="33" t="s">
        <v>57</v>
      </c>
      <c r="C57" s="41">
        <v>422791</v>
      </c>
      <c r="D57" s="37">
        <v>422791</v>
      </c>
      <c r="E57" s="38">
        <f t="shared" si="4"/>
        <v>0</v>
      </c>
      <c r="F57" s="37">
        <v>422791</v>
      </c>
      <c r="G57" s="38">
        <f t="shared" si="0"/>
        <v>0</v>
      </c>
      <c r="H57" s="39">
        <f t="shared" si="2"/>
        <v>100</v>
      </c>
    </row>
    <row r="58" spans="1:8" s="18" customFormat="1" ht="54" customHeight="1" x14ac:dyDescent="0.3">
      <c r="A58" s="24">
        <v>52</v>
      </c>
      <c r="B58" s="33" t="s">
        <v>58</v>
      </c>
      <c r="C58" s="41">
        <v>18858947.850000001</v>
      </c>
      <c r="D58" s="37">
        <v>18858947.850000001</v>
      </c>
      <c r="E58" s="38">
        <f t="shared" si="4"/>
        <v>0</v>
      </c>
      <c r="F58" s="37">
        <v>18858947.850000001</v>
      </c>
      <c r="G58" s="38">
        <f t="shared" si="0"/>
        <v>0</v>
      </c>
      <c r="H58" s="39">
        <f t="shared" si="2"/>
        <v>100</v>
      </c>
    </row>
    <row r="59" spans="1:8" s="18" customFormat="1" ht="46.5" customHeight="1" x14ac:dyDescent="0.3">
      <c r="A59" s="24">
        <v>53</v>
      </c>
      <c r="B59" s="33" t="s">
        <v>59</v>
      </c>
      <c r="C59" s="41">
        <v>90450406.280000001</v>
      </c>
      <c r="D59" s="37">
        <v>75596599.760000005</v>
      </c>
      <c r="E59" s="38">
        <f t="shared" si="4"/>
        <v>14853806.519999996</v>
      </c>
      <c r="F59" s="38">
        <v>75596599.760000005</v>
      </c>
      <c r="G59" s="38">
        <f t="shared" si="0"/>
        <v>0</v>
      </c>
      <c r="H59" s="39" t="s">
        <v>69</v>
      </c>
    </row>
    <row r="60" spans="1:8" s="18" customFormat="1" ht="66" x14ac:dyDescent="0.3">
      <c r="A60" s="25">
        <v>54</v>
      </c>
      <c r="B60" s="33" t="s">
        <v>60</v>
      </c>
      <c r="C60" s="41">
        <v>543013</v>
      </c>
      <c r="D60" s="37">
        <v>406703.05</v>
      </c>
      <c r="E60" s="38">
        <f t="shared" si="4"/>
        <v>136309.95000000001</v>
      </c>
      <c r="F60" s="37">
        <v>406703.05</v>
      </c>
      <c r="G60" s="38">
        <f t="shared" si="0"/>
        <v>0</v>
      </c>
      <c r="H60" s="39">
        <f t="shared" si="2"/>
        <v>100</v>
      </c>
    </row>
    <row r="61" spans="1:8" s="18" customFormat="1" ht="52.8" x14ac:dyDescent="0.3">
      <c r="A61" s="24">
        <v>55</v>
      </c>
      <c r="B61" s="33" t="s">
        <v>61</v>
      </c>
      <c r="C61" s="41">
        <v>853231</v>
      </c>
      <c r="D61" s="37">
        <v>0</v>
      </c>
      <c r="E61" s="38">
        <f t="shared" si="4"/>
        <v>853231</v>
      </c>
      <c r="F61" s="38">
        <v>0</v>
      </c>
      <c r="G61" s="38">
        <f t="shared" si="0"/>
        <v>0</v>
      </c>
      <c r="H61" s="39" t="s">
        <v>69</v>
      </c>
    </row>
    <row r="62" spans="1:8" s="18" customFormat="1" ht="52.8" x14ac:dyDescent="0.3">
      <c r="A62" s="25">
        <v>56</v>
      </c>
      <c r="B62" s="33" t="s">
        <v>62</v>
      </c>
      <c r="C62" s="41">
        <v>519841</v>
      </c>
      <c r="D62" s="37">
        <v>227554.78</v>
      </c>
      <c r="E62" s="38">
        <f t="shared" si="4"/>
        <v>292286.21999999997</v>
      </c>
      <c r="F62" s="37">
        <v>227554.78</v>
      </c>
      <c r="G62" s="38">
        <f t="shared" si="0"/>
        <v>0</v>
      </c>
      <c r="H62" s="39">
        <f>F62/D62*100</f>
        <v>100</v>
      </c>
    </row>
    <row r="63" spans="1:8" s="18" customFormat="1" ht="52.8" x14ac:dyDescent="0.3">
      <c r="A63" s="24">
        <v>57</v>
      </c>
      <c r="B63" s="33" t="s">
        <v>63</v>
      </c>
      <c r="C63" s="41">
        <v>839962</v>
      </c>
      <c r="D63" s="37">
        <v>0</v>
      </c>
      <c r="E63" s="38">
        <f t="shared" si="4"/>
        <v>839962</v>
      </c>
      <c r="F63" s="38">
        <v>0</v>
      </c>
      <c r="G63" s="38">
        <f t="shared" si="0"/>
        <v>0</v>
      </c>
      <c r="H63" s="39" t="s">
        <v>69</v>
      </c>
    </row>
    <row r="64" spans="1:8" s="18" customFormat="1" ht="60.75" customHeight="1" x14ac:dyDescent="0.3">
      <c r="A64" s="25">
        <v>58</v>
      </c>
      <c r="B64" s="33" t="s">
        <v>64</v>
      </c>
      <c r="C64" s="41">
        <v>808951</v>
      </c>
      <c r="D64" s="37">
        <v>786348.14</v>
      </c>
      <c r="E64" s="38">
        <f t="shared" si="4"/>
        <v>22602.859999999986</v>
      </c>
      <c r="F64" s="37">
        <v>786348.14</v>
      </c>
      <c r="G64" s="38">
        <f t="shared" si="0"/>
        <v>0</v>
      </c>
      <c r="H64" s="39">
        <f t="shared" si="2"/>
        <v>100</v>
      </c>
    </row>
    <row r="65" spans="1:8" s="18" customFormat="1" ht="57" customHeight="1" x14ac:dyDescent="0.3">
      <c r="A65" s="24">
        <v>59</v>
      </c>
      <c r="B65" s="33" t="s">
        <v>65</v>
      </c>
      <c r="C65" s="41">
        <v>284500</v>
      </c>
      <c r="D65" s="37">
        <v>284134.61</v>
      </c>
      <c r="E65" s="38">
        <v>284123.94</v>
      </c>
      <c r="F65" s="37">
        <v>284134.61</v>
      </c>
      <c r="G65" s="38">
        <f t="shared" si="0"/>
        <v>0</v>
      </c>
      <c r="H65" s="39">
        <f t="shared" si="2"/>
        <v>100</v>
      </c>
    </row>
    <row r="66" spans="1:8" s="18" customFormat="1" ht="40.950000000000003" customHeight="1" x14ac:dyDescent="0.3">
      <c r="A66" s="25">
        <v>60</v>
      </c>
      <c r="B66" s="33" t="s">
        <v>66</v>
      </c>
      <c r="C66" s="41">
        <v>1676153.85</v>
      </c>
      <c r="D66" s="37">
        <v>1676153.85</v>
      </c>
      <c r="E66" s="38">
        <f t="shared" si="4"/>
        <v>0</v>
      </c>
      <c r="F66" s="37">
        <v>1676153.85</v>
      </c>
      <c r="G66" s="38">
        <f t="shared" si="0"/>
        <v>0</v>
      </c>
      <c r="H66" s="39">
        <f t="shared" si="2"/>
        <v>100</v>
      </c>
    </row>
    <row r="67" spans="1:8" s="18" customFormat="1" ht="52.8" x14ac:dyDescent="0.3">
      <c r="A67" s="24">
        <v>61</v>
      </c>
      <c r="B67" s="33" t="s">
        <v>67</v>
      </c>
      <c r="C67" s="41">
        <v>188890</v>
      </c>
      <c r="D67" s="37">
        <v>188890</v>
      </c>
      <c r="E67" s="38">
        <f t="shared" si="4"/>
        <v>0</v>
      </c>
      <c r="F67" s="38">
        <v>188890</v>
      </c>
      <c r="G67" s="38">
        <f t="shared" si="0"/>
        <v>0</v>
      </c>
      <c r="H67" s="39">
        <f t="shared" si="2"/>
        <v>100</v>
      </c>
    </row>
    <row r="68" spans="1:8" s="18" customFormat="1" ht="39.6" x14ac:dyDescent="0.3">
      <c r="A68" s="24">
        <v>62</v>
      </c>
      <c r="B68" s="33" t="s">
        <v>68</v>
      </c>
      <c r="C68" s="41">
        <v>600000</v>
      </c>
      <c r="D68" s="37">
        <v>600000</v>
      </c>
      <c r="E68" s="38">
        <f t="shared" si="4"/>
        <v>0</v>
      </c>
      <c r="F68" s="38">
        <v>600000</v>
      </c>
      <c r="G68" s="38">
        <f t="shared" si="0"/>
        <v>0</v>
      </c>
      <c r="H68" s="39">
        <f t="shared" si="2"/>
        <v>100</v>
      </c>
    </row>
    <row r="69" spans="1:8" s="18" customFormat="1" ht="52.8" x14ac:dyDescent="0.3">
      <c r="A69" s="24">
        <v>63</v>
      </c>
      <c r="B69" s="33" t="s">
        <v>70</v>
      </c>
      <c r="C69" s="41">
        <v>38251000</v>
      </c>
      <c r="D69" s="37">
        <v>9505907.9499999993</v>
      </c>
      <c r="E69" s="38">
        <f t="shared" si="4"/>
        <v>28745092.050000001</v>
      </c>
      <c r="F69" s="37">
        <v>9505907.9499999993</v>
      </c>
      <c r="G69" s="38">
        <f t="shared" si="0"/>
        <v>0</v>
      </c>
      <c r="H69" s="39">
        <f t="shared" si="2"/>
        <v>100</v>
      </c>
    </row>
    <row r="70" spans="1:8" s="18" customFormat="1" ht="66" x14ac:dyDescent="0.3">
      <c r="A70" s="24">
        <v>64</v>
      </c>
      <c r="B70" s="33" t="s">
        <v>71</v>
      </c>
      <c r="C70" s="41">
        <v>11002100</v>
      </c>
      <c r="D70" s="37">
        <v>11002100</v>
      </c>
      <c r="E70" s="38">
        <f t="shared" si="4"/>
        <v>0</v>
      </c>
      <c r="F70" s="37">
        <v>11002100</v>
      </c>
      <c r="G70" s="38">
        <f t="shared" si="0"/>
        <v>0</v>
      </c>
      <c r="H70" s="39">
        <f t="shared" si="2"/>
        <v>100</v>
      </c>
    </row>
    <row r="71" spans="1:8" s="18" customFormat="1" ht="55.2" customHeight="1" x14ac:dyDescent="0.3">
      <c r="A71" s="24">
        <v>65</v>
      </c>
      <c r="B71" s="35" t="s">
        <v>72</v>
      </c>
      <c r="C71" s="41">
        <v>976773</v>
      </c>
      <c r="D71" s="37">
        <v>0</v>
      </c>
      <c r="E71" s="38">
        <f>C71-D71</f>
        <v>976773</v>
      </c>
      <c r="F71" s="38">
        <v>0</v>
      </c>
      <c r="G71" s="38">
        <f t="shared" si="0"/>
        <v>0</v>
      </c>
      <c r="H71" s="39" t="s">
        <v>69</v>
      </c>
    </row>
    <row r="72" spans="1:8" s="18" customFormat="1" ht="54" customHeight="1" x14ac:dyDescent="0.3">
      <c r="A72" s="24">
        <v>66</v>
      </c>
      <c r="B72" s="35" t="s">
        <v>73</v>
      </c>
      <c r="C72" s="41">
        <v>977589</v>
      </c>
      <c r="D72" s="37">
        <v>0</v>
      </c>
      <c r="E72" s="38">
        <f>C72-D72</f>
        <v>977589</v>
      </c>
      <c r="F72" s="38">
        <v>0</v>
      </c>
      <c r="G72" s="38">
        <f t="shared" si="0"/>
        <v>0</v>
      </c>
      <c r="H72" s="39" t="s">
        <v>69</v>
      </c>
    </row>
    <row r="73" spans="1:8" s="18" customFormat="1" ht="52.8" x14ac:dyDescent="0.3">
      <c r="A73" s="24">
        <v>67</v>
      </c>
      <c r="B73" s="35" t="s">
        <v>74</v>
      </c>
      <c r="C73" s="41">
        <v>2335000</v>
      </c>
      <c r="D73" s="37">
        <v>2335000</v>
      </c>
      <c r="E73" s="38">
        <f>C73-D73</f>
        <v>0</v>
      </c>
      <c r="F73" s="37">
        <v>2335000</v>
      </c>
      <c r="G73" s="38">
        <f t="shared" ref="G73" si="5">D73-F73</f>
        <v>0</v>
      </c>
      <c r="H73" s="39">
        <f t="shared" si="2"/>
        <v>100</v>
      </c>
    </row>
    <row r="74" spans="1:8" s="18" customFormat="1" ht="94.5" customHeight="1" x14ac:dyDescent="0.3">
      <c r="A74" s="24">
        <v>68</v>
      </c>
      <c r="B74" s="33" t="s">
        <v>75</v>
      </c>
      <c r="C74" s="41">
        <v>2200800</v>
      </c>
      <c r="D74" s="41">
        <v>5436254.5899999999</v>
      </c>
      <c r="E74" s="38">
        <f>C74-D74</f>
        <v>-3235454.59</v>
      </c>
      <c r="F74" s="41">
        <v>2097382.33</v>
      </c>
      <c r="G74" s="38">
        <f>D74-F74</f>
        <v>3338872.26</v>
      </c>
      <c r="H74" s="39">
        <f t="shared" si="2"/>
        <v>38.58138531367053</v>
      </c>
    </row>
    <row r="75" spans="1:8" s="6" customFormat="1" ht="115.2" customHeight="1" x14ac:dyDescent="0.3">
      <c r="A75" s="24">
        <v>69</v>
      </c>
      <c r="B75" s="33" t="s">
        <v>77</v>
      </c>
      <c r="C75" s="41">
        <v>5000000</v>
      </c>
      <c r="D75" s="41">
        <v>0</v>
      </c>
      <c r="E75" s="38">
        <f t="shared" ref="E75:E80" si="6">C75-D75</f>
        <v>5000000</v>
      </c>
      <c r="F75" s="41">
        <v>0</v>
      </c>
      <c r="G75" s="38">
        <f>D75-F75</f>
        <v>0</v>
      </c>
      <c r="H75" s="39" t="s">
        <v>69</v>
      </c>
    </row>
    <row r="76" spans="1:8" ht="52.8" x14ac:dyDescent="0.3">
      <c r="A76" s="24">
        <v>70</v>
      </c>
      <c r="B76" s="33" t="s">
        <v>42</v>
      </c>
      <c r="C76" s="41">
        <v>11002100</v>
      </c>
      <c r="D76" s="41">
        <v>11002100</v>
      </c>
      <c r="E76" s="38">
        <f t="shared" si="6"/>
        <v>0</v>
      </c>
      <c r="F76" s="37">
        <v>11002100</v>
      </c>
      <c r="G76" s="38">
        <f t="shared" ref="G76:G80" si="7">D76-F76</f>
        <v>0</v>
      </c>
      <c r="H76" s="39">
        <f t="shared" ref="H76" si="8">F76/D76*100</f>
        <v>100</v>
      </c>
    </row>
    <row r="77" spans="1:8" ht="125.25" customHeight="1" x14ac:dyDescent="0.3">
      <c r="A77" s="24">
        <v>71</v>
      </c>
      <c r="B77" s="33" t="s">
        <v>80</v>
      </c>
      <c r="C77" s="41">
        <v>44421023.020000003</v>
      </c>
      <c r="D77" s="41">
        <v>44421023.020000003</v>
      </c>
      <c r="E77" s="38">
        <f t="shared" si="6"/>
        <v>0</v>
      </c>
      <c r="F77" s="41">
        <v>44421023.020000003</v>
      </c>
      <c r="G77" s="38">
        <f t="shared" si="7"/>
        <v>0</v>
      </c>
      <c r="H77" s="39" t="s">
        <v>69</v>
      </c>
    </row>
    <row r="78" spans="1:8" ht="47.25" customHeight="1" x14ac:dyDescent="0.3">
      <c r="A78" s="24">
        <v>72</v>
      </c>
      <c r="B78" s="33" t="s">
        <v>79</v>
      </c>
      <c r="C78" s="41">
        <v>113028.59</v>
      </c>
      <c r="D78" s="41">
        <v>0</v>
      </c>
      <c r="E78" s="38">
        <f t="shared" si="6"/>
        <v>113028.59</v>
      </c>
      <c r="F78" s="41">
        <v>0</v>
      </c>
      <c r="G78" s="38">
        <f t="shared" si="7"/>
        <v>0</v>
      </c>
      <c r="H78" s="39" t="s">
        <v>69</v>
      </c>
    </row>
    <row r="79" spans="1:8" ht="33.75" customHeight="1" x14ac:dyDescent="0.3">
      <c r="A79" s="24">
        <v>73</v>
      </c>
      <c r="B79" s="33" t="s">
        <v>78</v>
      </c>
      <c r="C79" s="41">
        <v>48178300</v>
      </c>
      <c r="D79" s="41">
        <v>0</v>
      </c>
      <c r="E79" s="38">
        <f t="shared" si="6"/>
        <v>48178300</v>
      </c>
      <c r="F79" s="41">
        <v>0</v>
      </c>
      <c r="G79" s="38">
        <f t="shared" si="7"/>
        <v>0</v>
      </c>
      <c r="H79" s="39" t="s">
        <v>69</v>
      </c>
    </row>
    <row r="80" spans="1:8" ht="60" customHeight="1" x14ac:dyDescent="0.3">
      <c r="A80" s="24">
        <v>74</v>
      </c>
      <c r="B80" s="33" t="s">
        <v>82</v>
      </c>
      <c r="C80" s="41">
        <v>3129000</v>
      </c>
      <c r="D80" s="41">
        <v>0</v>
      </c>
      <c r="E80" s="46">
        <f t="shared" si="6"/>
        <v>3129000</v>
      </c>
      <c r="F80" s="41">
        <v>0</v>
      </c>
      <c r="G80" s="46">
        <f t="shared" si="7"/>
        <v>0</v>
      </c>
      <c r="H80" s="39" t="s">
        <v>69</v>
      </c>
    </row>
    <row r="81" spans="1:8" ht="33.75" customHeight="1" x14ac:dyDescent="0.3">
      <c r="A81" s="24">
        <v>75</v>
      </c>
      <c r="B81" s="33" t="s">
        <v>83</v>
      </c>
      <c r="C81" s="41">
        <v>2097382.33</v>
      </c>
      <c r="D81" s="41">
        <v>2097382.33</v>
      </c>
      <c r="E81" s="46">
        <f>C81-D81</f>
        <v>0</v>
      </c>
      <c r="F81" s="41">
        <v>0</v>
      </c>
      <c r="G81" s="46">
        <f t="shared" ref="G81" si="9">D81-F81</f>
        <v>2097382.33</v>
      </c>
      <c r="H81" s="39">
        <f t="shared" ref="H81" si="10">F81/D81*100</f>
        <v>0</v>
      </c>
    </row>
    <row r="82" spans="1:8" x14ac:dyDescent="0.3">
      <c r="A82" s="23"/>
      <c r="B82" s="28" t="s">
        <v>33</v>
      </c>
      <c r="C82" s="48">
        <f>C7+C8+C9+C10+C11+C12+C13+C14+C15+C16+C17+C18+C19+C20+C21+C22+C23+C24+C25+C26+C27+C28+C29+C30+C31+C32+C33+C34+C35+C36+C37+C38+C39+C40+C41+C42+C43+C44+C45+C46+C47+C48+C49+C50+C51+C52+C53+C54+C55+C56+C57+C58+C59+C60+C61+C62+C63+C64+C65+C66+C67+C68+C69+C70+C71+C72+C73+C74+C75+C76+C77+C78+C79+C80+C81</f>
        <v>3697930395</v>
      </c>
      <c r="D82" s="48">
        <f>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</f>
        <v>3089950734.1400008</v>
      </c>
      <c r="E82" s="48">
        <f>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</f>
        <v>608263419.40999997</v>
      </c>
      <c r="F82" s="48">
        <f>F7+F8+F9+F10+F11+F12+F13+F14+F15+F16+F17+F18+F19+F20+F21+F22+F23+F24+F25+F26+F27+F28+F29+F30+F31+F32+F33+F34+F35+F36+F37+F38+F39+F40+F41+F42+F43+F44+F45+F46+F47+F48+F49+F50+F51+F52+F53+F54+F55+F56+F57+F58+F59+F60+F61+F62+F63+F64+F65+F66+F67+F68+F69+F70+F71+F72+F73+F74+F75+F76+F77+F78+F79</f>
        <v>3084271382.2700005</v>
      </c>
      <c r="G82" s="48">
        <f>G7+G8+G9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</f>
        <v>1605391172.28</v>
      </c>
      <c r="H82" s="36">
        <f>F82/D82*100</f>
        <v>99.816199274401015</v>
      </c>
    </row>
    <row r="83" spans="1:8" x14ac:dyDescent="0.3">
      <c r="A83" s="3"/>
      <c r="B83" s="9"/>
      <c r="C83" s="20"/>
      <c r="D83" s="20"/>
      <c r="E83" s="43"/>
      <c r="F83" s="22"/>
      <c r="G83" s="8"/>
      <c r="H83" s="11"/>
    </row>
    <row r="84" spans="1:8" x14ac:dyDescent="0.3">
      <c r="C84" s="32"/>
      <c r="D84" s="32"/>
      <c r="E84" s="32"/>
      <c r="F84" s="32"/>
      <c r="G84" s="32"/>
      <c r="H84" s="32"/>
    </row>
    <row r="85" spans="1:8" x14ac:dyDescent="0.3">
      <c r="F85" s="21"/>
    </row>
    <row r="86" spans="1:8" x14ac:dyDescent="0.3">
      <c r="C86" s="32"/>
    </row>
  </sheetData>
  <autoFilter ref="A6:H82"/>
  <mergeCells count="1">
    <mergeCell ref="A3:H3"/>
  </mergeCells>
  <pageMargins left="0.70866141732283472" right="0.70866141732283472" top="0.59055118110236227" bottom="0.39370078740157483" header="0" footer="0"/>
  <pageSetup paperSize="9" scale="91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Попова</cp:lastModifiedBy>
  <cp:lastPrinted>2022-10-27T08:27:43Z</cp:lastPrinted>
  <dcterms:created xsi:type="dcterms:W3CDTF">2021-02-09T13:44:56Z</dcterms:created>
  <dcterms:modified xsi:type="dcterms:W3CDTF">2022-11-16T11:30:30Z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