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0" windowHeight="7680"/>
  </bookViews>
  <sheets>
    <sheet name="2021" sheetId="11" r:id="rId1"/>
  </sheets>
  <definedNames>
    <definedName name="_xlnm._FilterDatabase" localSheetId="0" hidden="1">'2021'!$A$5:$I$11</definedName>
    <definedName name="_xlnm.Print_Titles" localSheetId="0">'2021'!$4:$5</definedName>
  </definedNames>
  <calcPr calcId="145621"/>
</workbook>
</file>

<file path=xl/calcChain.xml><?xml version="1.0" encoding="utf-8"?>
<calcChain xmlns="http://schemas.openxmlformats.org/spreadsheetml/2006/main">
  <c r="C11" i="11" l="1"/>
  <c r="E6" i="11" l="1"/>
  <c r="H10" i="11" l="1"/>
  <c r="G10" i="11"/>
  <c r="E10" i="11"/>
  <c r="H9" i="11"/>
  <c r="G9" i="11"/>
  <c r="E9" i="11"/>
  <c r="F11" i="11"/>
  <c r="D11" i="11"/>
  <c r="H6" i="11"/>
  <c r="G6" i="11"/>
  <c r="H11" i="11" l="1"/>
  <c r="E7" i="11"/>
  <c r="E11" i="11" s="1"/>
  <c r="G7" i="11"/>
  <c r="G11" i="11" s="1"/>
  <c r="H7" i="11"/>
</calcChain>
</file>

<file path=xl/sharedStrings.xml><?xml version="1.0" encoding="utf-8"?>
<sst xmlns="http://schemas.openxmlformats.org/spreadsheetml/2006/main" count="21" uniqueCount="21">
  <si>
    <t>рублей</t>
  </si>
  <si>
    <t>№</t>
  </si>
  <si>
    <t>Наименование объекта</t>
  </si>
  <si>
    <t>Первоначально утвержденные бюджетные назначения</t>
  </si>
  <si>
    <t>Утверждённые бюджетные ассигнования</t>
  </si>
  <si>
    <t>Отклонения 
(гр.4-гр.3)</t>
  </si>
  <si>
    <t>Исполнено</t>
  </si>
  <si>
    <t>Остаток неиспользованных ассигнований</t>
  </si>
  <si>
    <t>Процент исполнения
 (%)</t>
  </si>
  <si>
    <t>Примечание</t>
  </si>
  <si>
    <t>ИТОГО</t>
  </si>
  <si>
    <t>Проектирование строительства котельной в пгт. Ярега</t>
  </si>
  <si>
    <t>Строительство станций водоочистки с созданием системы управления комплексом водоснабжения в "Пожня-Ель" г. Ухта</t>
  </si>
  <si>
    <t>Однократная привязка проекта повторного применения "Физкультурно-оздоровительный комплекс, г. Чадан" для строительства объекта: "Физкультурно-оздоровительный комплекс единоборств, г. Ухта"</t>
  </si>
  <si>
    <t>Обеспечение мероприятий по переселению граждан из аварийного жилищного фонда (выкуп жилых помещений)</t>
  </si>
  <si>
    <t>Приложение 4 к пояснительной записке</t>
  </si>
  <si>
    <t xml:space="preserve">Информация об исполнении бюджета МОГО "Ухта" за 2022 год в разрезе объектов </t>
  </si>
  <si>
    <t xml:space="preserve">В ходе исполнения бюджета были предусмотрены ассигнования в размере 12 108 246 руб. за счет выделения средств из резерва на исполнение судебных актов, предусматривающих обращения взыскания на средства бюджета МОГО "Ухта" </t>
  </si>
  <si>
    <t>В ходе исполнения бюджета были дополнительно предусмотрены ассигнования на основании уведомлений Министерства финансов Республики Коми:  
-за счет средств Федерального бюджета - 45 289 800,00 руб.
- за счет средств Республикаского бюджета - 2 383 710,00 руб.
-за счет местного бюджета (софинансирование) - 2 509 132,11 руб.
-за счет средств местного бюджета - 1 791 480,48 руб.</t>
  </si>
  <si>
    <t xml:space="preserve">В рамках реализации мероприятия: "Проектирование строительства котельной в пгт. Ярега" заключены следующие контракты / договоры:
- Муниципальный контракт от 16.03.2020 № 01073000003200000430001 на оказание услуг по подготовке проектной документации по объекту: «Проектирование строительства котельной в пгт. Ярега» с ООО «Теплогазстрой» на сумму 2 484 000,00 руб. Услуги приняты и оплачены в полном объеме.
- Договор от 22.09.2020 № б/н на осуществление технологического присоединения к электрическим сетям с ПАО «Россети Северо-Запад» на сумму 78 725,11 руб. Оказание услуг в процессе исполнения, оплата произведена в качестве авансового платежа в размере 100 % в соответствии с абз. 1 п. 6 Раздела 2 Договора.
- Контракт от 07.07.2021 № ОЗУ-000011Ц/21 на оказание услуг в освобождении земельного участка, расположенного по адресу: Российская Федерация, Республика Коми, городской округ Ухта, пгт. Ярега, ул. Шахтинская, земельный участок № 16 от объекта электроэнергетики ПАО «Россети Северо-Запад» на сумму 623 674,21 руб. Оказание услуг в процессе исполнения, оплата произведена в качестве авансового платежа в размере - 168 460,58 руб., произведена окончательная оплата в размере 455 213,63 руб.;
- Договор на оказание услуг по осуществлению авторского надзора за выполнением работ по объекту: «Проектирование строительства котельной в пгт. Ярега» № 04-2022-КЯ от 22.08.2022 на сумму 155 049,48 руб. Выполнение работ на объекте строительства не осуществлялось по причине изготовления и сборки блочно-модульной конструкции котельной в соответствии с проектной документацией, в связи с чем оплата услуг авторского надзора не производилась;
- Договор № Охр-КОМ-000083-Ц/22 от 28.09.2022  о согласовании работ в охранной зоне с выдачей ТУ (прокладка газовых сетей) на сумму 9 127,00 руб. - исполнен в полном объеме;
- Договор № Охр-КОМ-000095-Ц/22 от 07.11.2022  о согласовании работ в охранной зоне с выдачей ТУ (прокладка теплосетей) на сумму 9 127,00 руб. - исполнен в полном объеме.
Причина образования остатка неиспользованных ассигнований в размере 2 595 346,68 руб.:
- 155 049,48 руб. - сумма окончательной оплаты по договору № 04-2022-КЯ от 22.08.2022;
-  2 440 297,20 руб. - остаток средств открыт в расходах 2023 года.
</t>
  </si>
  <si>
    <r>
      <rPr>
        <sz val="15"/>
        <rFont val="Times New Roman"/>
        <family val="1"/>
        <charset val="204"/>
      </rPr>
      <t>В ходе исполнения бюджета были дополнительно предусмотрены ассигнования на основании уведомлений Министерства финансов Республики Коми:  
-за счет средств Федерального бюджета - 157 223 600,00 руб.
- за счет средств Республикаского бюджета - 146 971 181,94 руб.
-за счет местного бюджета (софинансирование) - 16 010 251,69 руб.
-за счет средств местного бюджета с целью прохождения повторной государственной экспертизы сметной документации - 142 807,68 руб.
Заключены следующие муниципальные контракты: 
1. Муниципальный контракт   № 03072000306210007640001 от 01.06.2021 на выполнение работ по объекту: «Строительство станции водоочистки с созданием системы управления комплексом водоснабжения в «Пожня-Ель» г. Ухта» с ООО "Ремстрой" на сумму 731 150 399,44 руб., в связи с существенным отставанием выполнения работ контракт расторгнут 12.08.2022 по соглашению сторон на сумму принятых работ 37 056 932,50 руб.
2. Муниципальный контракт № 04/2022-764СМР на выполнение работ по объекту: «Строительство станции водоочистки с созданием системы управления комплексом водоснабжения в «Пожня-Ель» г. Ухта» на сумму 825 194 234,08 рубля. Произведена оплата аванса в размере 381 662 638,05 руб.</t>
    </r>
    <r>
      <rPr>
        <sz val="15"/>
        <color rgb="FFFF0000"/>
        <rFont val="Times New Roman"/>
        <family val="1"/>
        <charset val="204"/>
      </rPr>
      <t xml:space="preserve">
</t>
    </r>
    <r>
      <rPr>
        <sz val="15"/>
        <rFont val="Times New Roman"/>
        <family val="1"/>
        <charset val="204"/>
      </rPr>
      <t xml:space="preserve">3.Прочие платежи осуществлялись по контрактам заключенным ранее в 2021 году на общую сумму 41 537 041,13 руб.
Итого неосвоенных лимитов бюджетных обязательств за 2022 год составило 65 222 628,13 руб., из них по источникам:
Республиканский бюджет РК - 61 961 496,72 руб.;
Местный бюджет - 3 261 131,41 руб.
Заключенный контракт - поэтапный и долгосрочный (до ноября 2024 года). Срок окончания работ по 1 этапу – 01.04.2023.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</si>
</sst>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">
    <xf numFmtId="0" fontId="0" fillId="0" borderId="0"/>
    <xf numFmtId="4" fontId="7" fillId="0" borderId="4">
      <alignment horizontal="right" vertical="top" shrinkToFit="1"/>
    </xf>
  </cellStyleXfs>
  <cellXfs count="31">
    <xf numFmtId="0" fontId="0" fillId="0" borderId="0" xfId="0"/>
    <xf numFmtId="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4" fontId="1" fillId="2" borderId="0" xfId="0" applyNumberFormat="1" applyFont="1" applyFill="1"/>
    <xf numFmtId="0" fontId="3" fillId="2" borderId="0" xfId="0" applyFont="1" applyFill="1"/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/>
    </xf>
    <xf numFmtId="4" fontId="5" fillId="2" borderId="2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</cellXfs>
  <cellStyles count="2">
    <cellStyle name="ex6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topLeftCell="A5" zoomScale="70" zoomScaleNormal="70" workbookViewId="0">
      <selection activeCell="I9" sqref="I9"/>
    </sheetView>
  </sheetViews>
  <sheetFormatPr defaultColWidth="27.140625" defaultRowHeight="20.25" x14ac:dyDescent="0.3"/>
  <cols>
    <col min="1" max="1" width="5" style="2" customWidth="1"/>
    <col min="2" max="2" width="42.7109375" style="2" customWidth="1"/>
    <col min="3" max="3" width="23.140625" style="2" customWidth="1"/>
    <col min="4" max="5" width="23.42578125" style="2" customWidth="1"/>
    <col min="6" max="6" width="22.7109375" style="2" customWidth="1"/>
    <col min="7" max="7" width="24.7109375" style="2" customWidth="1"/>
    <col min="8" max="8" width="16.7109375" style="2" customWidth="1"/>
    <col min="9" max="9" width="211.140625" style="2" customWidth="1"/>
    <col min="10" max="16384" width="27.140625" style="2"/>
  </cols>
  <sheetData>
    <row r="1" spans="1:9" x14ac:dyDescent="0.3">
      <c r="I1" s="3" t="s">
        <v>15</v>
      </c>
    </row>
    <row r="2" spans="1:9" x14ac:dyDescent="0.3">
      <c r="A2" s="20" t="s">
        <v>16</v>
      </c>
      <c r="B2" s="20"/>
      <c r="C2" s="20"/>
      <c r="D2" s="20"/>
      <c r="E2" s="20"/>
      <c r="F2" s="20"/>
      <c r="G2" s="20"/>
      <c r="H2" s="20"/>
      <c r="I2" s="20"/>
    </row>
    <row r="3" spans="1:9" x14ac:dyDescent="0.3">
      <c r="I3" s="3" t="s">
        <v>0</v>
      </c>
    </row>
    <row r="4" spans="1:9" s="6" customFormat="1" ht="8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4" t="s">
        <v>9</v>
      </c>
    </row>
    <row r="5" spans="1:9" ht="21" x14ac:dyDescent="0.4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87.75" customHeight="1" x14ac:dyDescent="0.3">
      <c r="A6" s="8">
        <v>1</v>
      </c>
      <c r="B6" s="13" t="s">
        <v>14</v>
      </c>
      <c r="C6" s="1">
        <v>0</v>
      </c>
      <c r="D6" s="1">
        <v>12108246</v>
      </c>
      <c r="E6" s="1">
        <f>D6-C6</f>
        <v>12108246</v>
      </c>
      <c r="F6" s="1">
        <v>12108246</v>
      </c>
      <c r="G6" s="1">
        <f t="shared" ref="G6:G10" si="0">SUM(D6-F6)</f>
        <v>0</v>
      </c>
      <c r="H6" s="14">
        <f>F6/D6*100</f>
        <v>100</v>
      </c>
      <c r="I6" s="12" t="s">
        <v>17</v>
      </c>
    </row>
    <row r="7" spans="1:9" ht="351.75" customHeight="1" x14ac:dyDescent="0.3">
      <c r="A7" s="23">
        <v>2</v>
      </c>
      <c r="B7" s="25" t="s">
        <v>12</v>
      </c>
      <c r="C7" s="27">
        <v>168217273.68000001</v>
      </c>
      <c r="D7" s="27">
        <v>488550114.99000001</v>
      </c>
      <c r="E7" s="27">
        <f t="shared" ref="E7:E10" si="1">D7-C7</f>
        <v>320332841.31</v>
      </c>
      <c r="F7" s="27">
        <v>423327486.86000001</v>
      </c>
      <c r="G7" s="27">
        <f t="shared" si="0"/>
        <v>65222628.129999995</v>
      </c>
      <c r="H7" s="29">
        <f>F7/D7*100</f>
        <v>86.649756876766887</v>
      </c>
      <c r="I7" s="21" t="s">
        <v>20</v>
      </c>
    </row>
    <row r="8" spans="1:9" hidden="1" x14ac:dyDescent="0.3">
      <c r="A8" s="24"/>
      <c r="B8" s="26"/>
      <c r="C8" s="28"/>
      <c r="D8" s="28"/>
      <c r="E8" s="28"/>
      <c r="F8" s="28"/>
      <c r="G8" s="28"/>
      <c r="H8" s="30"/>
      <c r="I8" s="22"/>
    </row>
    <row r="9" spans="1:9" ht="156" customHeight="1" x14ac:dyDescent="0.3">
      <c r="A9" s="8">
        <v>3</v>
      </c>
      <c r="B9" s="13" t="s">
        <v>13</v>
      </c>
      <c r="C9" s="1">
        <v>106819600</v>
      </c>
      <c r="D9" s="1">
        <v>158793722.59</v>
      </c>
      <c r="E9" s="1">
        <f t="shared" si="1"/>
        <v>51974122.590000004</v>
      </c>
      <c r="F9" s="1">
        <v>158793722.59</v>
      </c>
      <c r="G9" s="1">
        <f t="shared" si="0"/>
        <v>0</v>
      </c>
      <c r="H9" s="14">
        <f t="shared" ref="H9:H10" si="2">F9/D9*100</f>
        <v>100</v>
      </c>
      <c r="I9" s="19" t="s">
        <v>18</v>
      </c>
    </row>
    <row r="10" spans="1:9" ht="409.5" x14ac:dyDescent="0.3">
      <c r="A10" s="8">
        <v>4</v>
      </c>
      <c r="B10" s="13" t="s">
        <v>11</v>
      </c>
      <c r="C10" s="1">
        <v>0</v>
      </c>
      <c r="D10" s="1">
        <v>3068814.31</v>
      </c>
      <c r="E10" s="1">
        <f t="shared" si="1"/>
        <v>3068814.31</v>
      </c>
      <c r="F10" s="1">
        <v>473467.63</v>
      </c>
      <c r="G10" s="1">
        <f t="shared" si="0"/>
        <v>2595346.6800000002</v>
      </c>
      <c r="H10" s="14">
        <f t="shared" si="2"/>
        <v>15.428357084270766</v>
      </c>
      <c r="I10" s="12" t="s">
        <v>19</v>
      </c>
    </row>
    <row r="11" spans="1:9" x14ac:dyDescent="0.3">
      <c r="A11" s="11"/>
      <c r="B11" s="16" t="s">
        <v>10</v>
      </c>
      <c r="C11" s="17">
        <f>SUM(C6:C10)</f>
        <v>275036873.68000001</v>
      </c>
      <c r="D11" s="17">
        <f>SUM(D6:D10)</f>
        <v>662520897.88999999</v>
      </c>
      <c r="E11" s="17">
        <f>SUM(E6:E10)</f>
        <v>387484024.20999998</v>
      </c>
      <c r="F11" s="17">
        <f>SUM(F6:F10)</f>
        <v>594702923.08000004</v>
      </c>
      <c r="G11" s="17">
        <f>SUM(G6:G10)</f>
        <v>67817974.810000002</v>
      </c>
      <c r="H11" s="18">
        <f>F11/D11*100</f>
        <v>89.763647452331398</v>
      </c>
      <c r="I11" s="15"/>
    </row>
    <row r="12" spans="1:9" ht="21" x14ac:dyDescent="0.4">
      <c r="D12" s="9"/>
      <c r="E12" s="9"/>
    </row>
    <row r="13" spans="1:9" ht="21" x14ac:dyDescent="0.4">
      <c r="B13" s="10"/>
    </row>
  </sheetData>
  <autoFilter ref="A5:I11"/>
  <mergeCells count="10">
    <mergeCell ref="A2:I2"/>
    <mergeCell ref="I7:I8"/>
    <mergeCell ref="A7:A8"/>
    <mergeCell ref="B7:B8"/>
    <mergeCell ref="C7:C8"/>
    <mergeCell ref="D7:D8"/>
    <mergeCell ref="E7:E8"/>
    <mergeCell ref="F7:F8"/>
    <mergeCell ref="G7:G8"/>
    <mergeCell ref="H7:H8"/>
  </mergeCells>
  <pageMargins left="0.39370078740157483" right="0.19685039370078741" top="0.59055118110236227" bottom="0.39370078740157483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М.Ю.</dc:creator>
  <cp:lastModifiedBy>Norkina</cp:lastModifiedBy>
  <cp:lastPrinted>2023-03-27T13:47:23Z</cp:lastPrinted>
  <dcterms:created xsi:type="dcterms:W3CDTF">2019-01-30T05:47:44Z</dcterms:created>
  <dcterms:modified xsi:type="dcterms:W3CDTF">2023-03-28T11:35:14Z</dcterms:modified>
</cp:coreProperties>
</file>