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'Бюджет'!$H$50</definedName>
    <definedName name="_xlnm.Print_Titles" localSheetId="0">'Бюджет'!$3:$4</definedName>
  </definedNames>
  <calcPr fullCalcOnLoad="1"/>
</workbook>
</file>

<file path=xl/sharedStrings.xml><?xml version="1.0" encoding="utf-8"?>
<sst xmlns="http://schemas.openxmlformats.org/spreadsheetml/2006/main" count="124" uniqueCount="123">
  <si>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</si>
  <si>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</si>
  <si>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</si>
  <si>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</si>
  <si>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</si>
  <si>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</si>
  <si>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</si>
  <si>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</si>
  <si>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</si>
  <si>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</si>
  <si>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</si>
  <si>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</si>
  <si>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0310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</si>
  <si>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</si>
  <si>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</si>
  <si>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</si>
  <si>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</si>
  <si>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</si>
  <si>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</si>
  <si>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</si>
  <si>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</si>
  <si>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</si>
  <si>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</si>
  <si>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</si>
  <si>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</si>
  <si>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</si>
  <si>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</si>
  <si>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</si>
  <si>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</si>
  <si>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</si>
  <si>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</si>
  <si>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</si>
  <si>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</si>
  <si>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</si>
  <si>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</si>
  <si>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</si>
  <si>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</si>
  <si>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</si>
  <si>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</si>
  <si>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</si>
  <si>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</si>
  <si>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</si>
  <si>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</si>
  <si>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</si>
  <si>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</si>
  <si>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</si>
  <si>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</si>
  <si>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</si>
  <si>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</si>
  <si>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1301</t>
  </si>
  <si>
    <t>0314</t>
  </si>
  <si>
    <t>Другие вопросы в области национальной безопасности и правоохранительной деятельности</t>
  </si>
  <si>
    <t>0707</t>
  </si>
  <si>
    <t>1</t>
  </si>
  <si>
    <t>2</t>
  </si>
  <si>
    <t>3</t>
  </si>
  <si>
    <t>4</t>
  </si>
  <si>
    <t>5</t>
  </si>
  <si>
    <t>0100</t>
  </si>
  <si>
    <t>0300</t>
  </si>
  <si>
    <t>0400</t>
  </si>
  <si>
    <t>0500</t>
  </si>
  <si>
    <t>0700</t>
  </si>
  <si>
    <t>0800</t>
  </si>
  <si>
    <t>1000</t>
  </si>
  <si>
    <t>1100</t>
  </si>
  <si>
    <t>1200</t>
  </si>
  <si>
    <t>1300</t>
  </si>
  <si>
    <t>Всего</t>
  </si>
  <si>
    <t xml:space="preserve">Наименование </t>
  </si>
  <si>
    <t>Код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</si>
  <si>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</si>
  <si>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</si>
  <si>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</si>
  <si>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</si>
  <si>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</si>
  <si>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</si>
  <si>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</si>
  <si>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</si>
  <si>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</si>
  <si>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рублей</t>
  </si>
  <si>
    <t>Обеспечение проведения выборов и референдумов</t>
  </si>
  <si>
    <t>0107</t>
  </si>
  <si>
    <t>0703</t>
  </si>
  <si>
    <t>Дополнительное образование детей</t>
  </si>
  <si>
    <t>Профессиональная подготовка, переподготовка и повышение квалификации</t>
  </si>
  <si>
    <t>0705</t>
  </si>
  <si>
    <t>0410</t>
  </si>
  <si>
    <t>Связь и информатика</t>
  </si>
  <si>
    <t>Отклонение фактических расходов от лимита на 01.01.2020</t>
  </si>
  <si>
    <t>Обслуживание государственного (муниципального) внутреннего долга</t>
  </si>
  <si>
    <t xml:space="preserve">Молодежная политика </t>
  </si>
  <si>
    <t>ОБСЛУЖИВАНИЕ ГОСУДАРСТВЕННОГО (МУНИЦИПАЛЬНОГО) ДОЛГА</t>
  </si>
  <si>
    <t xml:space="preserve">Выплаты носят заявительный характер. </t>
  </si>
  <si>
    <t>Уменьшение бюджетных назначений  на основании ходатайства Совета МОГО "Ухта" (экономия средств на содержание Совета МОГО "Ухта").</t>
  </si>
  <si>
    <t>СВЕДЕНИЯ О ФАКТИЧЕСКИ ПРОИЗВЕДЕННЫХ РАСХОДАХ  БЮДЖЕТА МОГО «УХТА» ЗА 2021 ГОД  
ПО РАЗДЕЛАМ И ПОДРАЗДЕЛАМ КЛАССИФИКАЦИИ РАСХОДОВ БЮДЖЕТА</t>
  </si>
  <si>
    <t>Лимит на  2021 год по состоянию на 31.12.2021</t>
  </si>
  <si>
    <t>Защита населения и территории от чрезвычайных ситуаций природного и техногенного характера, пожарная безопасность</t>
  </si>
  <si>
    <t>Расход за 2021 год</t>
  </si>
  <si>
    <t>Лимит на  2021 год по состоянию на 01.01.2021</t>
  </si>
  <si>
    <t>Причины отклонения (более 5 %) фактических расходов от лимита на 01.01.2021</t>
  </si>
  <si>
    <t>% исполнения фактических расходов к лимиту на 01.01.2021</t>
  </si>
  <si>
    <t xml:space="preserve">Перераспределение бюджетных назначений на финансовое обеспечение подведомственных учреждений: МУ "Управление по делам ГО и ЧС" администрации МОГО "Ухта", КУМИ МОГО "Ухта", МУ Управление капитального строительства.
Неполное освоение средств субвенций по переданным полномочиям в связи с отсутствием потребности.
</t>
  </si>
  <si>
    <t xml:space="preserve">Увеличение бюджетных  МУ "Управление по делам ГО и ЧС" резервного фонда администрации МОГО "Ухта" на ликвидацию чрезвычайных ситуаций.
</t>
  </si>
  <si>
    <t>Уменьшение бюджетных назначений (экономия средств на  материальное стимулирование граждан, участвующих в охране общественного порядка и являющихся членами народной дружины на территории МОГО "Ухта").</t>
  </si>
  <si>
    <t>Перераспределение бюджетных назначений на содержание учреждений (раздел 0113,0310)
Отмена мероприятий по повышению квалификации в целях недопущения распространения новой коронавирусной инфекции (COVID-19)</t>
  </si>
  <si>
    <t>Увеличение бюджетных назначений  в связи с получением межбюджетных трансфертов:                                   
- на реализацию мероприятий по благоустройству территорий;                                                                                                                        
- на создание системы по раздельному накоплению отходов;                                                               - на поддержку муниципальных программ формирования современной городской среды;
- на 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владельцев;                                                                                             - на реализацию народных проектов в сфере благоустройства.                                                           
Увеличение бюджетных назначений на субсидии организациям, осуществляющим капитальный ремонт (ремонт) и содержание объектов внешнего благоустройства; на организацию работ по ремонту улиц и проездов; на благоустройство территории МОГО "Ухта", осуществляемое за счет безвозмездных поступлений от юридических лиц.</t>
  </si>
  <si>
    <t>Увеличение бюджетных назначений  в связи с получением межбюджетного трансферта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Коми, на оплату счетов за декабрь 2021г.</t>
  </si>
  <si>
    <r>
      <rPr>
        <sz val="10"/>
        <rFont val="Times New Roman"/>
        <family val="1"/>
      </rPr>
      <t>Перераспределение средств резервов:
-  на финансовое обеспечение софинансирования мероприятий, осуществляемых за счет безвозмездных поступлений из вышестоящих уровней бюджета;
 - на исполнение судебных актов по обращению взыскания на средства бюджета МОГО "Ухта", связанных с реализацией мероприятий по переселению граждан из аварийного жилищного фонда</t>
    </r>
    <r>
      <rPr>
        <sz val="10"/>
        <color indexed="10"/>
        <rFont val="Times New Roman"/>
        <family val="1"/>
      </rPr>
      <t xml:space="preserve">.
</t>
    </r>
    <r>
      <rPr>
        <sz val="10"/>
        <rFont val="Times New Roman"/>
        <family val="1"/>
      </rPr>
      <t>Уменьшение бюджетных назначений под фактические расходы на исполнение исполнительных листов судебных органов по искам к МОГО "Ухта" (казне) о возмещении вреда, причиненного незаконными действиями (бездействием) органов местного самоуправления или их должностных лиц.</t>
    </r>
  </si>
  <si>
    <t>Увеличение бюджетных назначений  в связи с выплатой субсидии ООО "Ухтахлеб" на финансовое обеспечение затрат на производство.
Увеличение бюджетных назначений на содержание и обеспечение деятельности МУ УКС (на погашение кредиторской задолженности).
Увеличение бюджетных назначений в связи с выделением средств из резерва на исполнение судебных актов по обращению взыскания на средства бюджета МОГО "Ухта" связанных с реализацией мероприятий по переселению граждан из аварийного жилищного фонда.</t>
  </si>
  <si>
    <t xml:space="preserve">Увеличение бюджетных назначений  в связи с получением межбюджетных трансфертов:
 -на  повышение  оплаты труда отдельных категорий работников в сфере образования ;  
-  на укрепление материально - технической базы муниципальных дошкольных образовательных организаций.                                                                                                                                 Увеличение бюджетных назначений:                                                                                                                         - на оказание муниципальных услуг (выполнение работ) муниципальными дошкольными образовательными организациями (оплата проезда к месту отдыха и обратно работников образовательных организаций, оплата коммунальных услуг);                                                                                                                 -  на проведение капитального и текущего ремонта, на укрепление материально - технической базы муниципальных дошкольных образовательных организаций.                                                                                                                                             </t>
  </si>
  <si>
    <t xml:space="preserve">Увеличение бюджетных назначений в связи с получением межбюджетных трансфертов:
- на повышение оплаты труда отдельных категорий работников в сфере образования;  
- на укрепление материально - технической базы муниципальных  общеобразовательных организаций;                                                                                                                                            -  на организацию бесплатного горячего питания обучающихся, получающих начальное общее образование в муниципальных образовательных организациях;                                                                                           - на обеспечение выплат ежемесячного денежного вознаграждения за классное руководство педагогическим работникам общеобразовательных организаций                                                                                                                                   Увеличение бюджетных назначений:                                                                                                                         - на оказание муниципальных услуг (выполнение работ) муниципальными  общеобразовательными организациями (оплата проезда к месту отдыха и обратно работников образовательных организаций, оплата коммунальных услуг);                                                                                                                 - на проведение капитального и текущего ремонта, на укрепление материально-технической базы муниципальных общеобразовательных  организаций.                                                                                          </t>
  </si>
  <si>
    <t>Увеличение бюджетных назначений  в связи с получением межбюджетных трансфертов на поодержку отрасли культура.                                                                                                                                                                                                                                                                                                       
Перераспределение бюджетных назначений с раздела 0703 на раздел 0801 на выплату заработной платы работникам культуры и оплату коммунальных услуг.  
Увеличение бюджетных назначений на укрепление и модернизацию материально-технической базы муниципальных организаций  дополнительного образования детей.</t>
  </si>
  <si>
    <t>Перераспределение бюджетных назначений на разделы 0701,0702, 0703 на оплату проезда к месту отдыха и обратно работников образовательных организаций</t>
  </si>
  <si>
    <t>Увеличение бюджетных назначений на организацию временной занятости подростков в летний период.  
Увеличение бюджетных назначений в связи с получением межбюджетных трансфертов:
- на реализацию народных проектов в сфере физической культуры и спорта, прошедших отбор в рамках проекта "Народный бюджет";                         - на реализацию отдельных мероприятий регионального проекта "Спорт-норма жизни" в части оказания государственной поддержки спортивных организаций, осуществляющих подготовку спортивного резерва для сборных команд Российской Федерации;                                            
-  на реализацию отдельных мероприятий регионального проекта "Спорт-норма жизни" в части оснащения объектов спортивной инфрастуктуры спортивно-технологическим оборудованием.                                  
Увеличение бюджетных назначений: 
- на реализацию отдельных мероприятий регионального проекта "Спорт-норма жизни" в части строительства и реконструкции спортивных объектов для муниципальных нужд;
- для заключения контракта на оказание услуг по организации подготовки проектной документации по объекту: "Однократная привязка проекта повторного применения "Физкультурно-оздоровительный комплекс, г. Чадан" для строительства объекта: "Физкультурно-оздоровительный комплекс единоборств, г. Ухта";
- на проведение капитального и текущего ремонта учреждений.</t>
  </si>
  <si>
    <t>Экономия расходов на обслуживание муниципального долга образовалась в результате: 
1. Досрочного погашения кредитов Северный Народный Банк (АО) и ПАО Сбербанк;
2. Использования внутренних заимствований (использования временно свободных средств бюджетных и автономных учреждений);
3. Перекредитования коммерческих кредитов.</t>
  </si>
  <si>
    <t>Уменьшение бюджетных назначений  на основании ходатайств Контрольно - счетной палаты МОГО "Ухта" и Финансового управления администрации МОГО "Ухта" (экономия средств на содержание).</t>
  </si>
  <si>
    <t>Увеличение бюджетных назначений в связи с увеличением объема субсидии на выполнение муниципального задания.</t>
  </si>
  <si>
    <t>Перераспределение бюджетных ассигнований:
- на проведение мероприятий ГТО;
- в связи с переводом отдела спортивных мероприятий со структуры МУ "СШ № 1" в структуру МУ "УФиС" администрации МОГО "Ухта"</t>
  </si>
  <si>
    <t xml:space="preserve">Уменьшение бюджетных назначений  в связи с возвратом в доход бюджета МОГО "Ухта" субсидии на проведение капитального и текущего ремонта.                                                                                                                  </t>
  </si>
  <si>
    <t>Увеличение бюджетных назначений в связи с получением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</si>
  <si>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Неосвоение средств по объекту: «Строительство станций водоочистки с созданием системы управления комплексом водоснабжения в «Пожня-Ель» г. Ухта».</t>
  </si>
  <si>
    <t>Уменьшение бюджетных назначений в связи с перераспределением средств предусмотренных на мероприятия по переселению граждан из аварийного жилищного фонда, а также уменьшением объема межбюджетного трансферта на обеспечение мероприятий по расселению непригодного для проживания жилищного фонда.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</si>
</sst>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yy\ hh:mm"/>
    <numFmt numFmtId="183" formatCode="#,##0.000"/>
    <numFmt numFmtId="184" formatCode="#,##0.0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#,##0.00\ &quot;₽&quot;"/>
  </numFmts>
  <fonts count="62">
    <font>
      <sz val="10"/>
      <name val="Arial"/>
      <family val="0"/>
    </font>
    <font>
      <sz val="8.5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8.5"/>
      <color rgb="FFFF0000"/>
      <name val="MS Sans Serif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" fontId="37" fillId="20" borderId="1">
      <alignment horizontal="right" shrinkToFit="1"/>
      <protection/>
    </xf>
    <xf numFmtId="4" fontId="37" fillId="20" borderId="2">
      <alignment horizontal="right" shrinkToFit="1"/>
      <protection/>
    </xf>
    <xf numFmtId="49" fontId="38" fillId="21" borderId="3">
      <alignment horizontal="center" vertical="top" shrinkToFit="1"/>
      <protection/>
    </xf>
    <xf numFmtId="0" fontId="38" fillId="21" borderId="4">
      <alignment horizontal="left" vertical="top" wrapText="1"/>
      <protection/>
    </xf>
    <xf numFmtId="0" fontId="38" fillId="21" borderId="4">
      <alignment horizontal="left" vertical="top" wrapText="1"/>
      <protection/>
    </xf>
    <xf numFmtId="0" fontId="38" fillId="21" borderId="4">
      <alignment horizontal="left" vertical="top" wrapText="1"/>
      <protection/>
    </xf>
    <xf numFmtId="0" fontId="38" fillId="21" borderId="4">
      <alignment horizontal="left" vertical="top" wrapText="1"/>
      <protection/>
    </xf>
    <xf numFmtId="49" fontId="38" fillId="21" borderId="4">
      <alignment horizontal="center" vertical="top" shrinkToFit="1"/>
      <protection/>
    </xf>
    <xf numFmtId="4" fontId="38" fillId="21" borderId="4">
      <alignment horizontal="right" vertical="top" shrinkToFit="1"/>
      <protection/>
    </xf>
    <xf numFmtId="4" fontId="38" fillId="21" borderId="5">
      <alignment horizontal="right" vertical="top" shrinkToFit="1"/>
      <protection/>
    </xf>
    <xf numFmtId="49" fontId="39" fillId="0" borderId="3">
      <alignment horizontal="center" vertical="top" shrinkToFit="1"/>
      <protection/>
    </xf>
    <xf numFmtId="0" fontId="40" fillId="0" borderId="4">
      <alignment horizontal="left" vertical="top" wrapText="1"/>
      <protection/>
    </xf>
    <xf numFmtId="0" fontId="40" fillId="0" borderId="4">
      <alignment horizontal="left" vertical="top" wrapText="1"/>
      <protection/>
    </xf>
    <xf numFmtId="0" fontId="40" fillId="0" borderId="4">
      <alignment horizontal="left" vertical="top" wrapText="1"/>
      <protection/>
    </xf>
    <xf numFmtId="0" fontId="40" fillId="0" borderId="4">
      <alignment horizontal="left" vertical="top" wrapText="1"/>
      <protection/>
    </xf>
    <xf numFmtId="49" fontId="40" fillId="0" borderId="4">
      <alignment horizontal="center" vertical="top" shrinkToFit="1"/>
      <protection/>
    </xf>
    <xf numFmtId="4" fontId="40" fillId="0" borderId="4">
      <alignment horizontal="right" vertical="top" shrinkToFit="1"/>
      <protection/>
    </xf>
    <xf numFmtId="4" fontId="40" fillId="0" borderId="4">
      <alignment horizontal="right" vertical="top" shrinkToFit="1"/>
      <protection/>
    </xf>
    <xf numFmtId="4" fontId="40" fillId="0" borderId="4">
      <alignment horizontal="right" vertical="top" shrinkToFit="1"/>
      <protection/>
    </xf>
    <xf numFmtId="4" fontId="40" fillId="0" borderId="4">
      <alignment horizontal="right" vertical="top" shrinkToFit="1"/>
      <protection/>
    </xf>
    <xf numFmtId="4" fontId="40" fillId="0" borderId="5">
      <alignment horizontal="right" vertical="top" shrinkToFit="1"/>
      <protection/>
    </xf>
    <xf numFmtId="4" fontId="40" fillId="0" borderId="5">
      <alignment horizontal="right" vertical="top" shrinkToFit="1"/>
      <protection/>
    </xf>
    <xf numFmtId="4" fontId="40" fillId="0" borderId="5">
      <alignment horizontal="right" vertical="top" shrinkToFit="1"/>
      <protection/>
    </xf>
    <xf numFmtId="4" fontId="40" fillId="0" borderId="5">
      <alignment horizontal="right" vertical="top" shrinkToFit="1"/>
      <protection/>
    </xf>
    <xf numFmtId="0" fontId="40" fillId="0" borderId="0">
      <alignment horizontal="right" vertical="top" wrapTex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49" fontId="38" fillId="0" borderId="6">
      <alignment horizontal="center" vertical="center" wrapTex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7" applyNumberFormat="0" applyAlignment="0" applyProtection="0"/>
    <xf numFmtId="0" fontId="42" fillId="29" borderId="8" applyNumberFormat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0" borderId="13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16" xfId="0" applyNumberFormat="1" applyFont="1" applyBorder="1" applyAlignment="1" applyProtection="1">
      <alignment horizontal="right" vertical="top" wrapText="1"/>
      <protection/>
    </xf>
    <xf numFmtId="4" fontId="3" fillId="0" borderId="16" xfId="0" applyNumberFormat="1" applyFont="1" applyBorder="1" applyAlignment="1" applyProtection="1">
      <alignment horizontal="right" vertical="top" wrapText="1"/>
      <protection/>
    </xf>
    <xf numFmtId="4" fontId="2" fillId="0" borderId="16" xfId="0" applyNumberFormat="1" applyFont="1" applyBorder="1" applyAlignment="1" applyProtection="1">
      <alignment horizontal="right" vertical="top"/>
      <protection/>
    </xf>
    <xf numFmtId="0" fontId="2" fillId="0" borderId="16" xfId="0" applyFont="1" applyBorder="1" applyAlignment="1">
      <alignment vertical="top" wrapText="1"/>
    </xf>
    <xf numFmtId="49" fontId="3" fillId="0" borderId="16" xfId="0" applyNumberFormat="1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vertical="top"/>
    </xf>
    <xf numFmtId="49" fontId="2" fillId="0" borderId="16" xfId="0" applyNumberFormat="1" applyFont="1" applyBorder="1" applyAlignment="1" applyProtection="1">
      <alignment horizontal="left" vertical="top"/>
      <protection/>
    </xf>
    <xf numFmtId="185" fontId="2" fillId="0" borderId="16" xfId="0" applyNumberFormat="1" applyFont="1" applyBorder="1" applyAlignment="1" applyProtection="1">
      <alignment horizontal="right" vertical="top" wrapText="1"/>
      <protection/>
    </xf>
    <xf numFmtId="185" fontId="3" fillId="0" borderId="16" xfId="0" applyNumberFormat="1" applyFont="1" applyBorder="1" applyAlignment="1" applyProtection="1">
      <alignment horizontal="right" vertical="top" wrapText="1"/>
      <protection/>
    </xf>
    <xf numFmtId="185" fontId="2" fillId="0" borderId="16" xfId="0" applyNumberFormat="1" applyFont="1" applyBorder="1" applyAlignment="1" applyProtection="1">
      <alignment horizontal="right" vertical="top"/>
      <protection/>
    </xf>
    <xf numFmtId="0" fontId="2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6" xfId="0" applyNumberFormat="1" applyFont="1" applyFill="1" applyBorder="1" applyAlignment="1" applyProtection="1">
      <alignment horizontal="left" vertical="top" wrapText="1"/>
      <protection/>
    </xf>
    <xf numFmtId="4" fontId="3" fillId="0" borderId="16" xfId="0" applyNumberFormat="1" applyFont="1" applyFill="1" applyBorder="1" applyAlignment="1" applyProtection="1">
      <alignment horizontal="right" vertical="top" wrapText="1"/>
      <protection/>
    </xf>
    <xf numFmtId="185" fontId="3" fillId="0" borderId="16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58" fillId="0" borderId="16" xfId="0" applyNumberFormat="1" applyFont="1" applyBorder="1" applyAlignment="1">
      <alignment horizontal="left" vertical="top" wrapText="1"/>
    </xf>
    <xf numFmtId="49" fontId="58" fillId="0" borderId="16" xfId="0" applyNumberFormat="1" applyFont="1" applyFill="1" applyBorder="1" applyAlignment="1">
      <alignment horizontal="left" vertical="top" wrapText="1"/>
    </xf>
    <xf numFmtId="49" fontId="59" fillId="0" borderId="16" xfId="0" applyNumberFormat="1" applyFont="1" applyBorder="1" applyAlignment="1">
      <alignment vertical="top" wrapText="1"/>
    </xf>
    <xf numFmtId="49" fontId="6" fillId="35" borderId="16" xfId="0" applyNumberFormat="1" applyFont="1" applyFill="1" applyBorder="1" applyAlignment="1">
      <alignment horizontal="left" vertical="top" wrapText="1"/>
    </xf>
    <xf numFmtId="191" fontId="6" fillId="35" borderId="16" xfId="0" applyNumberFormat="1" applyFont="1" applyFill="1" applyBorder="1" applyAlignment="1">
      <alignment horizontal="left" vertical="top" wrapText="1"/>
    </xf>
    <xf numFmtId="0" fontId="60" fillId="0" borderId="0" xfId="0" applyFont="1" applyBorder="1" applyAlignment="1" applyProtection="1">
      <alignment wrapText="1"/>
      <protection/>
    </xf>
    <xf numFmtId="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49" fontId="3" fillId="0" borderId="16" xfId="84" applyNumberFormat="1" applyFont="1" applyBorder="1" applyAlignment="1" applyProtection="1">
      <alignment horizontal="left" vertical="center" wrapText="1"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6" fillId="0" borderId="16" xfId="84" applyNumberFormat="1" applyFont="1" applyFill="1" applyBorder="1" applyAlignment="1">
      <alignment horizontal="left" vertical="top" wrapText="1"/>
      <protection/>
    </xf>
    <xf numFmtId="49" fontId="2" fillId="0" borderId="16" xfId="0" applyNumberFormat="1" applyFont="1" applyBorder="1" applyAlignment="1" applyProtection="1">
      <alignment horizontal="right" vertical="top" wrapText="1"/>
      <protection/>
    </xf>
    <xf numFmtId="49" fontId="3" fillId="0" borderId="16" xfId="0" applyNumberFormat="1" applyFont="1" applyBorder="1" applyAlignment="1" applyProtection="1">
      <alignment horizontal="right" vertical="top" wrapText="1"/>
      <protection/>
    </xf>
    <xf numFmtId="49" fontId="3" fillId="0" borderId="16" xfId="0" applyNumberFormat="1" applyFont="1" applyFill="1" applyBorder="1" applyAlignment="1" applyProtection="1">
      <alignment horizontal="right" vertical="top" wrapText="1"/>
      <protection/>
    </xf>
    <xf numFmtId="4" fontId="0" fillId="0" borderId="4" xfId="51" applyNumberFormat="1" applyFont="1" applyAlignment="1" applyProtection="1">
      <alignment horizontal="right" vertical="top" shrinkToFit="1"/>
      <protection/>
    </xf>
    <xf numFmtId="0" fontId="0" fillId="0" borderId="16" xfId="0" applyFont="1" applyBorder="1" applyAlignment="1">
      <alignment horizontal="right" vertical="top"/>
    </xf>
    <xf numFmtId="4" fontId="3" fillId="0" borderId="16" xfId="84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1 2" xfId="39"/>
    <cellStyle name="ex61 3" xfId="40"/>
    <cellStyle name="ex61 3 2" xfId="41"/>
    <cellStyle name="ex62" xfId="42"/>
    <cellStyle name="ex63" xfId="43"/>
    <cellStyle name="ex64" xfId="44"/>
    <cellStyle name="ex65" xfId="45"/>
    <cellStyle name="ex66" xfId="46"/>
    <cellStyle name="ex66 2" xfId="47"/>
    <cellStyle name="ex66 3" xfId="48"/>
    <cellStyle name="ex66 3 2" xfId="49"/>
    <cellStyle name="ex67" xfId="50"/>
    <cellStyle name="ex68" xfId="51"/>
    <cellStyle name="ex68 2" xfId="52"/>
    <cellStyle name="ex68 3" xfId="53"/>
    <cellStyle name="ex68 3 2" xfId="54"/>
    <cellStyle name="ex69" xfId="55"/>
    <cellStyle name="ex69 2" xfId="56"/>
    <cellStyle name="ex69 3" xfId="57"/>
    <cellStyle name="ex69 3 2" xfId="58"/>
    <cellStyle name="st57" xfId="59"/>
    <cellStyle name="style0" xfId="60"/>
    <cellStyle name="td" xfId="61"/>
    <cellStyle name="tr" xfId="62"/>
    <cellStyle name="xl_bot_header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2 2" xfId="85"/>
    <cellStyle name="Обычный 3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0"/>
  <sheetViews>
    <sheetView showGridLines="0" tabSelected="1" zoomScale="115" zoomScaleNormal="115" zoomScalePageLayoutView="0" workbookViewId="0" topLeftCell="A7">
      <selection activeCell="C12" sqref="C12"/>
    </sheetView>
  </sheetViews>
  <sheetFormatPr defaultColWidth="9.140625" defaultRowHeight="12.75" customHeight="1" outlineLevelRow="1"/>
  <cols>
    <col min="1" max="1" width="37.7109375" style="0" customWidth="1"/>
    <col min="2" max="2" width="5.57421875" style="0" bestFit="1" customWidth="1"/>
    <col min="3" max="3" width="17.421875" style="36" bestFit="1" customWidth="1"/>
    <col min="4" max="4" width="17.421875" style="0" bestFit="1" customWidth="1"/>
    <col min="5" max="5" width="17.421875" style="33" bestFit="1" customWidth="1"/>
    <col min="6" max="6" width="17.57421875" style="0" bestFit="1" customWidth="1"/>
    <col min="7" max="7" width="14.421875" style="0" bestFit="1" customWidth="1"/>
    <col min="8" max="8" width="59.8515625" style="0" customWidth="1"/>
  </cols>
  <sheetData>
    <row r="1" spans="1:8" ht="45.75" customHeight="1">
      <c r="A1" s="44" t="s">
        <v>95</v>
      </c>
      <c r="B1" s="44"/>
      <c r="C1" s="44"/>
      <c r="D1" s="44"/>
      <c r="E1" s="44"/>
      <c r="F1" s="44"/>
      <c r="G1" s="44"/>
      <c r="H1" s="44"/>
    </row>
    <row r="2" spans="2:8" ht="15.75">
      <c r="B2" s="2"/>
      <c r="C2" s="2"/>
      <c r="D2" s="2"/>
      <c r="E2" s="31"/>
      <c r="F2" s="2"/>
      <c r="G2" s="1"/>
      <c r="H2" s="5" t="s">
        <v>80</v>
      </c>
    </row>
    <row r="3" spans="1:8" s="7" customFormat="1" ht="94.5">
      <c r="A3" s="3" t="s">
        <v>69</v>
      </c>
      <c r="B3" s="3" t="s">
        <v>70</v>
      </c>
      <c r="C3" s="3" t="s">
        <v>99</v>
      </c>
      <c r="D3" s="3" t="s">
        <v>96</v>
      </c>
      <c r="E3" s="3" t="s">
        <v>98</v>
      </c>
      <c r="F3" s="4" t="s">
        <v>89</v>
      </c>
      <c r="G3" s="4" t="s">
        <v>101</v>
      </c>
      <c r="H3" s="4" t="s">
        <v>100</v>
      </c>
    </row>
    <row r="4" spans="1:8" s="19" customFormat="1" ht="15.75">
      <c r="A4" s="3" t="s">
        <v>53</v>
      </c>
      <c r="B4" s="3" t="s">
        <v>54</v>
      </c>
      <c r="C4" s="3" t="s">
        <v>55</v>
      </c>
      <c r="D4" s="3" t="s">
        <v>56</v>
      </c>
      <c r="E4" s="3" t="s">
        <v>57</v>
      </c>
      <c r="F4" s="18">
        <v>6</v>
      </c>
      <c r="G4" s="18">
        <v>7</v>
      </c>
      <c r="H4" s="18">
        <v>8</v>
      </c>
    </row>
    <row r="5" spans="1:8" ht="31.5">
      <c r="A5" s="11" t="s">
        <v>71</v>
      </c>
      <c r="B5" s="38" t="s">
        <v>58</v>
      </c>
      <c r="C5" s="8">
        <f>SUM(C6:C12)</f>
        <v>385977499</v>
      </c>
      <c r="D5" s="8">
        <f>SUM(D6:D12)</f>
        <v>350275070.12</v>
      </c>
      <c r="E5" s="8">
        <f>SUM(E6:E12)</f>
        <v>341165814.78999996</v>
      </c>
      <c r="F5" s="8">
        <f>E5-C5</f>
        <v>-44811684.21000004</v>
      </c>
      <c r="G5" s="15">
        <f>E5/C5*100</f>
        <v>88.39007861181047</v>
      </c>
      <c r="H5" s="28"/>
    </row>
    <row r="6" spans="1:8" ht="65.25" customHeight="1" outlineLevel="1">
      <c r="A6" s="12" t="s">
        <v>1</v>
      </c>
      <c r="B6" s="39" t="s">
        <v>0</v>
      </c>
      <c r="C6" s="9">
        <v>6086222</v>
      </c>
      <c r="D6" s="9">
        <v>5866551.36</v>
      </c>
      <c r="E6" s="43">
        <v>5808406.36</v>
      </c>
      <c r="F6" s="9">
        <f aca="true" t="shared" si="0" ref="F6:F47">E6-C6</f>
        <v>-277815.63999999966</v>
      </c>
      <c r="G6" s="16">
        <f aca="true" t="shared" si="1" ref="G6:G47">E6/C6*100</f>
        <v>95.43533508965004</v>
      </c>
      <c r="H6" s="26"/>
    </row>
    <row r="7" spans="1:8" ht="83.25" customHeight="1" outlineLevel="1">
      <c r="A7" s="12" t="s">
        <v>3</v>
      </c>
      <c r="B7" s="39" t="s">
        <v>2</v>
      </c>
      <c r="C7" s="9">
        <v>2592209</v>
      </c>
      <c r="D7" s="9">
        <v>2383475.82</v>
      </c>
      <c r="E7" s="43">
        <v>2365560.01</v>
      </c>
      <c r="F7" s="9">
        <f t="shared" si="0"/>
        <v>-226648.99000000022</v>
      </c>
      <c r="G7" s="16">
        <f t="shared" si="1"/>
        <v>91.25653101273855</v>
      </c>
      <c r="H7" s="24" t="s">
        <v>94</v>
      </c>
    </row>
    <row r="8" spans="1:8" ht="94.5" outlineLevel="1">
      <c r="A8" s="12" t="s">
        <v>5</v>
      </c>
      <c r="B8" s="39" t="s">
        <v>4</v>
      </c>
      <c r="C8" s="9">
        <v>149243475</v>
      </c>
      <c r="D8" s="9">
        <v>140588872.27</v>
      </c>
      <c r="E8" s="43">
        <v>135392861.38</v>
      </c>
      <c r="F8" s="9">
        <f t="shared" si="0"/>
        <v>-13850613.620000005</v>
      </c>
      <c r="G8" s="16">
        <f t="shared" si="1"/>
        <v>90.7194511384836</v>
      </c>
      <c r="H8" s="24" t="s">
        <v>102</v>
      </c>
    </row>
    <row r="9" spans="1:8" ht="78.75" outlineLevel="1">
      <c r="A9" s="12" t="s">
        <v>7</v>
      </c>
      <c r="B9" s="39" t="s">
        <v>6</v>
      </c>
      <c r="C9" s="9">
        <v>43611151</v>
      </c>
      <c r="D9" s="9">
        <v>41614193.02</v>
      </c>
      <c r="E9" s="43">
        <v>41042259.44</v>
      </c>
      <c r="F9" s="9">
        <f t="shared" si="0"/>
        <v>-2568891.5600000024</v>
      </c>
      <c r="G9" s="16">
        <f t="shared" si="1"/>
        <v>94.10955340298173</v>
      </c>
      <c r="H9" s="24" t="s">
        <v>116</v>
      </c>
    </row>
    <row r="10" spans="1:8" s="23" customFormat="1" ht="31.5" outlineLevel="1">
      <c r="A10" s="20" t="s">
        <v>81</v>
      </c>
      <c r="B10" s="40" t="s">
        <v>82</v>
      </c>
      <c r="C10" s="9">
        <v>962535</v>
      </c>
      <c r="D10" s="9">
        <v>962519.66</v>
      </c>
      <c r="E10" s="43">
        <v>962519.66</v>
      </c>
      <c r="F10" s="21">
        <f t="shared" si="0"/>
        <v>-15.339999999967404</v>
      </c>
      <c r="G10" s="22">
        <f t="shared" si="1"/>
        <v>99.99840629171926</v>
      </c>
      <c r="H10" s="27"/>
    </row>
    <row r="11" spans="1:8" ht="15.75" outlineLevel="1">
      <c r="A11" s="12" t="s">
        <v>9</v>
      </c>
      <c r="B11" s="39" t="s">
        <v>8</v>
      </c>
      <c r="C11" s="9">
        <v>10000000</v>
      </c>
      <c r="D11" s="9">
        <v>56207.16</v>
      </c>
      <c r="E11" s="43">
        <v>0</v>
      </c>
      <c r="F11" s="9">
        <f t="shared" si="0"/>
        <v>-10000000</v>
      </c>
      <c r="G11" s="16">
        <f t="shared" si="1"/>
        <v>0</v>
      </c>
      <c r="H11" s="25" t="s">
        <v>93</v>
      </c>
    </row>
    <row r="12" spans="1:8" ht="159.75" customHeight="1" outlineLevel="1">
      <c r="A12" s="12" t="s">
        <v>11</v>
      </c>
      <c r="B12" s="39" t="s">
        <v>10</v>
      </c>
      <c r="C12" s="9">
        <v>173481907</v>
      </c>
      <c r="D12" s="9">
        <v>158803250.83</v>
      </c>
      <c r="E12" s="43">
        <v>155594207.94</v>
      </c>
      <c r="F12" s="9">
        <f>E12-C12</f>
        <v>-17887699.060000002</v>
      </c>
      <c r="G12" s="16">
        <f t="shared" si="1"/>
        <v>89.68901174230233</v>
      </c>
      <c r="H12" s="27" t="s">
        <v>108</v>
      </c>
    </row>
    <row r="13" spans="1:8" ht="63">
      <c r="A13" s="11" t="s">
        <v>72</v>
      </c>
      <c r="B13" s="38" t="s">
        <v>59</v>
      </c>
      <c r="C13" s="8">
        <f>SUM(C14:C15)</f>
        <v>34469787</v>
      </c>
      <c r="D13" s="8">
        <f>SUM(D14:D15)</f>
        <v>38559657.13</v>
      </c>
      <c r="E13" s="8">
        <f>SUM(E14:E15)</f>
        <v>37766193.43</v>
      </c>
      <c r="F13" s="8">
        <f t="shared" si="0"/>
        <v>3296406.4299999997</v>
      </c>
      <c r="G13" s="15">
        <f t="shared" si="1"/>
        <v>109.56317609389347</v>
      </c>
      <c r="H13" s="26"/>
    </row>
    <row r="14" spans="1:8" ht="63" outlineLevel="1">
      <c r="A14" s="34" t="s">
        <v>97</v>
      </c>
      <c r="B14" s="39" t="s">
        <v>12</v>
      </c>
      <c r="C14" s="43">
        <v>33289787</v>
      </c>
      <c r="D14" s="43">
        <v>37718657.13</v>
      </c>
      <c r="E14" s="43">
        <v>37022000.51</v>
      </c>
      <c r="F14" s="9">
        <f t="shared" si="0"/>
        <v>3732213.509999998</v>
      </c>
      <c r="G14" s="16">
        <f t="shared" si="1"/>
        <v>111.21128684301884</v>
      </c>
      <c r="H14" s="25" t="s">
        <v>103</v>
      </c>
    </row>
    <row r="15" spans="1:8" s="23" customFormat="1" ht="51">
      <c r="A15" s="20" t="s">
        <v>51</v>
      </c>
      <c r="B15" s="40" t="s">
        <v>50</v>
      </c>
      <c r="C15" s="43">
        <v>1180000</v>
      </c>
      <c r="D15" s="43">
        <v>841000</v>
      </c>
      <c r="E15" s="43">
        <v>744192.92</v>
      </c>
      <c r="F15" s="21">
        <f t="shared" si="0"/>
        <v>-435807.07999999996</v>
      </c>
      <c r="G15" s="22">
        <f t="shared" si="1"/>
        <v>63.067196610169496</v>
      </c>
      <c r="H15" s="30" t="s">
        <v>104</v>
      </c>
    </row>
    <row r="16" spans="1:8" ht="31.5" outlineLevel="1">
      <c r="A16" s="11" t="s">
        <v>73</v>
      </c>
      <c r="B16" s="38" t="s">
        <v>60</v>
      </c>
      <c r="C16" s="8">
        <f>SUM(C17:C20)</f>
        <v>79596309.39</v>
      </c>
      <c r="D16" s="8">
        <f>SUM(D17:D20)</f>
        <v>88364921.04</v>
      </c>
      <c r="E16" s="8">
        <f>SUM(E17:E20)</f>
        <v>84538220.22</v>
      </c>
      <c r="F16" s="8">
        <f t="shared" si="0"/>
        <v>4941910.829999998</v>
      </c>
      <c r="G16" s="15">
        <f t="shared" si="1"/>
        <v>106.20871855475862</v>
      </c>
      <c r="H16" s="26"/>
    </row>
    <row r="17" spans="1:8" ht="15.75" outlineLevel="1">
      <c r="A17" s="12" t="s">
        <v>14</v>
      </c>
      <c r="B17" s="39" t="s">
        <v>13</v>
      </c>
      <c r="C17" s="43">
        <v>3902217</v>
      </c>
      <c r="D17" s="43">
        <v>4425288.2</v>
      </c>
      <c r="E17" s="43">
        <v>3961243.41</v>
      </c>
      <c r="F17" s="9">
        <f t="shared" si="0"/>
        <v>59026.41000000015</v>
      </c>
      <c r="G17" s="16">
        <f t="shared" si="1"/>
        <v>101.51263781588776</v>
      </c>
      <c r="H17" s="27"/>
    </row>
    <row r="18" spans="1:8" ht="31.5" outlineLevel="1">
      <c r="A18" s="12" t="s">
        <v>16</v>
      </c>
      <c r="B18" s="39" t="s">
        <v>15</v>
      </c>
      <c r="C18" s="43">
        <v>52882571</v>
      </c>
      <c r="D18" s="43">
        <v>56311807.53</v>
      </c>
      <c r="E18" s="43">
        <v>53236414.03</v>
      </c>
      <c r="F18" s="9">
        <f t="shared" si="0"/>
        <v>353843.0300000012</v>
      </c>
      <c r="G18" s="16">
        <f t="shared" si="1"/>
        <v>100.66911086830478</v>
      </c>
      <c r="H18" s="27"/>
    </row>
    <row r="19" spans="1:8" ht="78.75" customHeight="1" outlineLevel="1">
      <c r="A19" s="12" t="s">
        <v>88</v>
      </c>
      <c r="B19" s="39" t="s">
        <v>87</v>
      </c>
      <c r="C19" s="43">
        <v>183342.39</v>
      </c>
      <c r="D19" s="43">
        <v>199800</v>
      </c>
      <c r="E19" s="43">
        <v>199800</v>
      </c>
      <c r="F19" s="9">
        <f t="shared" si="0"/>
        <v>16457.609999999986</v>
      </c>
      <c r="G19" s="16">
        <f t="shared" si="1"/>
        <v>108.97643474594172</v>
      </c>
      <c r="H19" s="37" t="s">
        <v>107</v>
      </c>
    </row>
    <row r="20" spans="1:8" ht="109.5" customHeight="1">
      <c r="A20" s="12" t="s">
        <v>18</v>
      </c>
      <c r="B20" s="39" t="s">
        <v>17</v>
      </c>
      <c r="C20" s="43">
        <v>22628179</v>
      </c>
      <c r="D20" s="43">
        <v>27428025.31</v>
      </c>
      <c r="E20" s="43">
        <v>27140762.78</v>
      </c>
      <c r="F20" s="9">
        <f t="shared" si="0"/>
        <v>4512583.780000001</v>
      </c>
      <c r="G20" s="16">
        <f t="shared" si="1"/>
        <v>119.94231961838379</v>
      </c>
      <c r="H20" s="25" t="s">
        <v>109</v>
      </c>
    </row>
    <row r="21" spans="1:8" ht="31.5" outlineLevel="1">
      <c r="A21" s="11" t="s">
        <v>74</v>
      </c>
      <c r="B21" s="38" t="s">
        <v>61</v>
      </c>
      <c r="C21" s="8">
        <f>SUM(C22:C25)</f>
        <v>689084310.3</v>
      </c>
      <c r="D21" s="8">
        <f>SUM(D22:D25)</f>
        <v>766084008.0799999</v>
      </c>
      <c r="E21" s="8">
        <f>SUM(E22:E25)</f>
        <v>521886271.89</v>
      </c>
      <c r="F21" s="8">
        <f t="shared" si="0"/>
        <v>-167198038.40999997</v>
      </c>
      <c r="G21" s="15">
        <f t="shared" si="1"/>
        <v>75.73620006857962</v>
      </c>
      <c r="H21" s="26"/>
    </row>
    <row r="22" spans="1:8" ht="66" customHeight="1" outlineLevel="1">
      <c r="A22" s="12" t="s">
        <v>20</v>
      </c>
      <c r="B22" s="39" t="s">
        <v>19</v>
      </c>
      <c r="C22" s="43">
        <v>57353584.3</v>
      </c>
      <c r="D22" s="43">
        <v>16704922.82</v>
      </c>
      <c r="E22" s="43">
        <v>16481420.33</v>
      </c>
      <c r="F22" s="9">
        <f>E22-C22</f>
        <v>-40872163.97</v>
      </c>
      <c r="G22" s="16">
        <f t="shared" si="1"/>
        <v>28.73651321213067</v>
      </c>
      <c r="H22" s="25" t="s">
        <v>122</v>
      </c>
    </row>
    <row r="23" spans="1:8" ht="38.25" outlineLevel="1">
      <c r="A23" s="12" t="s">
        <v>22</v>
      </c>
      <c r="B23" s="39" t="s">
        <v>21</v>
      </c>
      <c r="C23" s="43">
        <v>231823050</v>
      </c>
      <c r="D23" s="43">
        <v>242121943.07</v>
      </c>
      <c r="E23" s="43">
        <v>8339146.94</v>
      </c>
      <c r="F23" s="9">
        <f t="shared" si="0"/>
        <v>-223483903.06</v>
      </c>
      <c r="G23" s="16">
        <f t="shared" si="1"/>
        <v>3.597203530882714</v>
      </c>
      <c r="H23" s="25" t="s">
        <v>121</v>
      </c>
    </row>
    <row r="24" spans="1:8" s="7" customFormat="1" ht="213.75" customHeight="1" outlineLevel="1">
      <c r="A24" s="12" t="s">
        <v>24</v>
      </c>
      <c r="B24" s="39" t="s">
        <v>23</v>
      </c>
      <c r="C24" s="43">
        <v>345289572</v>
      </c>
      <c r="D24" s="43">
        <v>452763054.51</v>
      </c>
      <c r="E24" s="43">
        <v>443025075.29</v>
      </c>
      <c r="F24" s="9">
        <f t="shared" si="0"/>
        <v>97735503.29000002</v>
      </c>
      <c r="G24" s="16">
        <f t="shared" si="1"/>
        <v>128.3053735807579</v>
      </c>
      <c r="H24" s="37" t="s">
        <v>106</v>
      </c>
    </row>
    <row r="25" spans="1:8" ht="31.5">
      <c r="A25" s="12" t="s">
        <v>26</v>
      </c>
      <c r="B25" s="39" t="s">
        <v>25</v>
      </c>
      <c r="C25" s="43">
        <v>54618104</v>
      </c>
      <c r="D25" s="43">
        <v>54494087.68</v>
      </c>
      <c r="E25" s="43">
        <v>54040629.33</v>
      </c>
      <c r="F25" s="9">
        <f t="shared" si="0"/>
        <v>-577474.6700000018</v>
      </c>
      <c r="G25" s="16">
        <f t="shared" si="1"/>
        <v>98.94270465704923</v>
      </c>
      <c r="H25" s="27"/>
    </row>
    <row r="26" spans="1:8" ht="15.75" outlineLevel="1">
      <c r="A26" s="13" t="s">
        <v>75</v>
      </c>
      <c r="B26" s="38" t="s">
        <v>62</v>
      </c>
      <c r="C26" s="8">
        <f>SUM(C27:C32)</f>
        <v>2343712089</v>
      </c>
      <c r="D26" s="8">
        <f>SUM(D27:D32)</f>
        <v>2865292150.4200006</v>
      </c>
      <c r="E26" s="8">
        <f>SUM(E27:E32)</f>
        <v>2863821525.48</v>
      </c>
      <c r="F26" s="8">
        <f t="shared" si="0"/>
        <v>520109436.48</v>
      </c>
      <c r="G26" s="15">
        <f t="shared" si="1"/>
        <v>122.19169491513426</v>
      </c>
      <c r="H26" s="26"/>
    </row>
    <row r="27" spans="1:8" ht="191.25" customHeight="1" outlineLevel="1">
      <c r="A27" s="12" t="s">
        <v>28</v>
      </c>
      <c r="B27" s="39" t="s">
        <v>27</v>
      </c>
      <c r="C27" s="43">
        <v>1100315983</v>
      </c>
      <c r="D27" s="43">
        <v>1286879386.98</v>
      </c>
      <c r="E27" s="43">
        <v>1286104242.76</v>
      </c>
      <c r="F27" s="9">
        <f t="shared" si="0"/>
        <v>185788259.76</v>
      </c>
      <c r="G27" s="16">
        <f t="shared" si="1"/>
        <v>116.88499145976688</v>
      </c>
      <c r="H27" s="25" t="s">
        <v>110</v>
      </c>
    </row>
    <row r="28" spans="1:8" ht="262.5" customHeight="1" outlineLevel="1">
      <c r="A28" s="12" t="s">
        <v>30</v>
      </c>
      <c r="B28" s="39" t="s">
        <v>29</v>
      </c>
      <c r="C28" s="43">
        <v>1011186219</v>
      </c>
      <c r="D28" s="43">
        <v>1320559242.95</v>
      </c>
      <c r="E28" s="43">
        <v>1320310913.86</v>
      </c>
      <c r="F28" s="9">
        <f t="shared" si="0"/>
        <v>309124694.8599999</v>
      </c>
      <c r="G28" s="16">
        <f t="shared" si="1"/>
        <v>130.57050116502822</v>
      </c>
      <c r="H28" s="25" t="s">
        <v>111</v>
      </c>
    </row>
    <row r="29" spans="1:8" ht="107.25" customHeight="1" outlineLevel="1">
      <c r="A29" s="12" t="s">
        <v>84</v>
      </c>
      <c r="B29" s="39" t="s">
        <v>83</v>
      </c>
      <c r="C29" s="43">
        <v>133519571</v>
      </c>
      <c r="D29" s="43">
        <v>164609886.26</v>
      </c>
      <c r="E29" s="43">
        <v>164482651.82</v>
      </c>
      <c r="F29" s="9">
        <f t="shared" si="0"/>
        <v>30963080.819999993</v>
      </c>
      <c r="G29" s="16">
        <f t="shared" si="1"/>
        <v>123.1899193414874</v>
      </c>
      <c r="H29" s="25" t="s">
        <v>112</v>
      </c>
    </row>
    <row r="30" spans="1:8" ht="57.75" customHeight="1" outlineLevel="1">
      <c r="A30" s="12" t="s">
        <v>85</v>
      </c>
      <c r="B30" s="39" t="s">
        <v>86</v>
      </c>
      <c r="C30" s="43">
        <v>789900</v>
      </c>
      <c r="D30" s="43">
        <v>232270</v>
      </c>
      <c r="E30" s="43">
        <v>229270</v>
      </c>
      <c r="F30" s="9">
        <f t="shared" si="0"/>
        <v>-560630</v>
      </c>
      <c r="G30" s="16">
        <f t="shared" si="1"/>
        <v>29.025193062412963</v>
      </c>
      <c r="H30" s="25" t="s">
        <v>105</v>
      </c>
    </row>
    <row r="31" spans="1:8" ht="67.5" customHeight="1">
      <c r="A31" s="20" t="s">
        <v>91</v>
      </c>
      <c r="B31" s="39" t="s">
        <v>52</v>
      </c>
      <c r="C31" s="43">
        <v>13428400</v>
      </c>
      <c r="D31" s="43">
        <v>12473848.23</v>
      </c>
      <c r="E31" s="43">
        <v>12472048.23</v>
      </c>
      <c r="F31" s="9">
        <f t="shared" si="0"/>
        <v>-956351.7699999996</v>
      </c>
      <c r="G31" s="16">
        <f t="shared" si="1"/>
        <v>92.87814058264574</v>
      </c>
      <c r="H31" s="24" t="s">
        <v>113</v>
      </c>
    </row>
    <row r="32" spans="1:8" ht="38.25" outlineLevel="1">
      <c r="A32" s="12" t="s">
        <v>32</v>
      </c>
      <c r="B32" s="39" t="s">
        <v>31</v>
      </c>
      <c r="C32" s="43">
        <v>84472016</v>
      </c>
      <c r="D32" s="43">
        <v>80537516</v>
      </c>
      <c r="E32" s="43">
        <v>80222398.81</v>
      </c>
      <c r="F32" s="9">
        <f t="shared" si="0"/>
        <v>-4249617.189999998</v>
      </c>
      <c r="G32" s="16">
        <f t="shared" si="1"/>
        <v>94.96920117308434</v>
      </c>
      <c r="H32" s="24" t="s">
        <v>113</v>
      </c>
    </row>
    <row r="33" spans="1:8" ht="31.5" outlineLevel="1">
      <c r="A33" s="11" t="s">
        <v>76</v>
      </c>
      <c r="B33" s="38" t="s">
        <v>63</v>
      </c>
      <c r="C33" s="8">
        <f>SUM(C34:C35)</f>
        <v>266926481</v>
      </c>
      <c r="D33" s="8">
        <f>SUM(D34:D35)</f>
        <v>257540086.31</v>
      </c>
      <c r="E33" s="8">
        <f>SUM(E34:E35)</f>
        <v>257363024.14</v>
      </c>
      <c r="F33" s="8">
        <f t="shared" si="0"/>
        <v>-9563456.860000014</v>
      </c>
      <c r="G33" s="15">
        <f t="shared" si="1"/>
        <v>96.41719441841366</v>
      </c>
      <c r="H33" s="26"/>
    </row>
    <row r="34" spans="1:8" ht="40.5" customHeight="1">
      <c r="A34" s="12" t="s">
        <v>34</v>
      </c>
      <c r="B34" s="39" t="s">
        <v>33</v>
      </c>
      <c r="C34" s="43">
        <v>188614750</v>
      </c>
      <c r="D34" s="43">
        <v>177167768.41</v>
      </c>
      <c r="E34" s="43">
        <v>177163327.81</v>
      </c>
      <c r="F34" s="9">
        <f t="shared" si="0"/>
        <v>-11451422.189999998</v>
      </c>
      <c r="G34" s="16">
        <f t="shared" si="1"/>
        <v>93.92867090723287</v>
      </c>
      <c r="H34" s="37" t="s">
        <v>119</v>
      </c>
    </row>
    <row r="35" spans="1:8" ht="31.5" outlineLevel="1">
      <c r="A35" s="12" t="s">
        <v>36</v>
      </c>
      <c r="B35" s="39" t="s">
        <v>35</v>
      </c>
      <c r="C35" s="43">
        <v>78311731</v>
      </c>
      <c r="D35" s="43">
        <v>80372317.9</v>
      </c>
      <c r="E35" s="43">
        <v>80199696.33</v>
      </c>
      <c r="F35" s="9">
        <f t="shared" si="0"/>
        <v>1887965.3299999982</v>
      </c>
      <c r="G35" s="16">
        <f t="shared" si="1"/>
        <v>102.41083335266845</v>
      </c>
      <c r="H35" s="26"/>
    </row>
    <row r="36" spans="1:8" ht="15.75" outlineLevel="1">
      <c r="A36" s="13" t="s">
        <v>77</v>
      </c>
      <c r="B36" s="38" t="s">
        <v>64</v>
      </c>
      <c r="C36" s="8">
        <f>SUM(C37:C39)</f>
        <v>110653115</v>
      </c>
      <c r="D36" s="8">
        <f>SUM(D37:D39)</f>
        <v>125183247.7</v>
      </c>
      <c r="E36" s="8">
        <f>SUM(E37:E39)</f>
        <v>123736503.28</v>
      </c>
      <c r="F36" s="8">
        <f t="shared" si="0"/>
        <v>13083388.280000001</v>
      </c>
      <c r="G36" s="15">
        <f t="shared" si="1"/>
        <v>111.82378668689084</v>
      </c>
      <c r="H36" s="26"/>
    </row>
    <row r="37" spans="1:8" ht="15.75" outlineLevel="1">
      <c r="A37" s="12" t="s">
        <v>38</v>
      </c>
      <c r="B37" s="39" t="s">
        <v>37</v>
      </c>
      <c r="C37" s="41">
        <v>21600000</v>
      </c>
      <c r="D37" s="43">
        <v>21130910.23</v>
      </c>
      <c r="E37" s="43">
        <v>21127423.31</v>
      </c>
      <c r="F37" s="9">
        <f t="shared" si="0"/>
        <v>-472576.69000000134</v>
      </c>
      <c r="G37" s="16">
        <f t="shared" si="1"/>
        <v>97.8121449537037</v>
      </c>
      <c r="H37" s="26"/>
    </row>
    <row r="38" spans="1:8" ht="15.75">
      <c r="A38" s="12" t="s">
        <v>40</v>
      </c>
      <c r="B38" s="39" t="s">
        <v>39</v>
      </c>
      <c r="C38" s="43">
        <v>11406927</v>
      </c>
      <c r="D38" s="43">
        <v>11454909.47</v>
      </c>
      <c r="E38" s="43">
        <v>10922339.97</v>
      </c>
      <c r="F38" s="9">
        <f t="shared" si="0"/>
        <v>-484587.02999999933</v>
      </c>
      <c r="G38" s="16">
        <f t="shared" si="1"/>
        <v>95.75181790853927</v>
      </c>
      <c r="H38" s="27"/>
    </row>
    <row r="39" spans="1:8" ht="53.25" customHeight="1" outlineLevel="1">
      <c r="A39" s="12" t="s">
        <v>42</v>
      </c>
      <c r="B39" s="39" t="s">
        <v>41</v>
      </c>
      <c r="C39" s="43">
        <v>77646188</v>
      </c>
      <c r="D39" s="43">
        <v>92597428</v>
      </c>
      <c r="E39" s="43">
        <v>91686740</v>
      </c>
      <c r="F39" s="9">
        <f t="shared" si="0"/>
        <v>14040552</v>
      </c>
      <c r="G39" s="16">
        <f t="shared" si="1"/>
        <v>118.08273189148706</v>
      </c>
      <c r="H39" s="25" t="s">
        <v>120</v>
      </c>
    </row>
    <row r="40" spans="1:8" ht="31.5" outlineLevel="1">
      <c r="A40" s="11" t="s">
        <v>78</v>
      </c>
      <c r="B40" s="38" t="s">
        <v>65</v>
      </c>
      <c r="C40" s="8">
        <f>SUM(C41:C42)</f>
        <v>191358197</v>
      </c>
      <c r="D40" s="8">
        <f>SUM(D41:D42)</f>
        <v>217329690.37</v>
      </c>
      <c r="E40" s="8">
        <f>SUM(E41:E42)</f>
        <v>217079503.87</v>
      </c>
      <c r="F40" s="8">
        <f t="shared" si="0"/>
        <v>25721306.870000005</v>
      </c>
      <c r="G40" s="15">
        <f t="shared" si="1"/>
        <v>113.44144503514526</v>
      </c>
      <c r="H40" s="26"/>
    </row>
    <row r="41" spans="1:8" ht="306" customHeight="1">
      <c r="A41" s="12" t="s">
        <v>44</v>
      </c>
      <c r="B41" s="39" t="s">
        <v>43</v>
      </c>
      <c r="C41" s="43">
        <v>173427459</v>
      </c>
      <c r="D41" s="43">
        <v>198373761.37</v>
      </c>
      <c r="E41" s="43">
        <v>198206720.01</v>
      </c>
      <c r="F41" s="9">
        <f t="shared" si="0"/>
        <v>24779261.00999999</v>
      </c>
      <c r="G41" s="16">
        <f t="shared" si="1"/>
        <v>114.28796867167384</v>
      </c>
      <c r="H41" s="25" t="s">
        <v>114</v>
      </c>
    </row>
    <row r="42" spans="1:8" ht="54" customHeight="1" outlineLevel="1">
      <c r="A42" s="12" t="s">
        <v>46</v>
      </c>
      <c r="B42" s="39" t="s">
        <v>45</v>
      </c>
      <c r="C42" s="43">
        <v>17930738</v>
      </c>
      <c r="D42" s="43">
        <v>18955929</v>
      </c>
      <c r="E42" s="43">
        <v>18872783.86</v>
      </c>
      <c r="F42" s="9">
        <f t="shared" si="0"/>
        <v>942045.8599999994</v>
      </c>
      <c r="G42" s="16">
        <f t="shared" si="1"/>
        <v>105.25380416578503</v>
      </c>
      <c r="H42" s="24" t="s">
        <v>118</v>
      </c>
    </row>
    <row r="43" spans="1:8" ht="31.5">
      <c r="A43" s="11" t="s">
        <v>79</v>
      </c>
      <c r="B43" s="38" t="s">
        <v>66</v>
      </c>
      <c r="C43" s="8">
        <f>C44</f>
        <v>5000000</v>
      </c>
      <c r="D43" s="8">
        <f>D44</f>
        <v>6000000</v>
      </c>
      <c r="E43" s="8">
        <f>E44</f>
        <v>6000000</v>
      </c>
      <c r="F43" s="8">
        <f t="shared" si="0"/>
        <v>1000000</v>
      </c>
      <c r="G43" s="15">
        <f t="shared" si="1"/>
        <v>120</v>
      </c>
      <c r="H43" s="26"/>
    </row>
    <row r="44" spans="1:8" ht="31.5" outlineLevel="1">
      <c r="A44" s="12" t="s">
        <v>48</v>
      </c>
      <c r="B44" s="39" t="s">
        <v>47</v>
      </c>
      <c r="C44" s="9">
        <v>5000000</v>
      </c>
      <c r="D44" s="9">
        <v>6000000</v>
      </c>
      <c r="E44" s="9">
        <v>6000000</v>
      </c>
      <c r="F44" s="9">
        <f t="shared" si="0"/>
        <v>1000000</v>
      </c>
      <c r="G44" s="16">
        <f t="shared" si="1"/>
        <v>120</v>
      </c>
      <c r="H44" s="29" t="s">
        <v>117</v>
      </c>
    </row>
    <row r="45" spans="1:8" ht="47.25">
      <c r="A45" s="11" t="s">
        <v>92</v>
      </c>
      <c r="B45" s="38" t="s">
        <v>67</v>
      </c>
      <c r="C45" s="8">
        <f>C46</f>
        <v>31963414</v>
      </c>
      <c r="D45" s="8">
        <f>D46</f>
        <v>13387612.5</v>
      </c>
      <c r="E45" s="8">
        <f>E46</f>
        <v>12025831.66</v>
      </c>
      <c r="F45" s="8">
        <f t="shared" si="0"/>
        <v>-19937582.34</v>
      </c>
      <c r="G45" s="15">
        <f t="shared" si="1"/>
        <v>37.62373962931494</v>
      </c>
      <c r="H45" s="26"/>
    </row>
    <row r="46" spans="1:8" ht="91.5" customHeight="1">
      <c r="A46" s="12" t="s">
        <v>90</v>
      </c>
      <c r="B46" s="39" t="s">
        <v>49</v>
      </c>
      <c r="C46" s="43">
        <v>31963414</v>
      </c>
      <c r="D46" s="43">
        <v>13387612.5</v>
      </c>
      <c r="E46" s="43">
        <v>12025831.66</v>
      </c>
      <c r="F46" s="9">
        <f t="shared" si="0"/>
        <v>-19937582.34</v>
      </c>
      <c r="G46" s="16">
        <f t="shared" si="1"/>
        <v>37.62373962931494</v>
      </c>
      <c r="H46" s="25" t="s">
        <v>115</v>
      </c>
    </row>
    <row r="47" spans="1:8" ht="15.75">
      <c r="A47" s="14" t="s">
        <v>68</v>
      </c>
      <c r="B47" s="42"/>
      <c r="C47" s="10">
        <f>C5+C13+C16+C21+C26+C33+C36+C40+C43+C45</f>
        <v>4138741201.69</v>
      </c>
      <c r="D47" s="10">
        <f>D5+D13+D16+D21+D26+D33+D36+D40+D43+D45</f>
        <v>4728016443.67</v>
      </c>
      <c r="E47" s="10">
        <f>E5+E13+E16+E21+E26+E33+E36+E40+E43+E45</f>
        <v>4465382888.76</v>
      </c>
      <c r="F47" s="10">
        <f t="shared" si="0"/>
        <v>326641687.0700002</v>
      </c>
      <c r="G47" s="17">
        <f t="shared" si="1"/>
        <v>107.89229553509219</v>
      </c>
      <c r="H47" s="26"/>
    </row>
    <row r="48" spans="3:6" ht="12.75" customHeight="1">
      <c r="C48" s="35"/>
      <c r="D48" s="6"/>
      <c r="E48" s="32"/>
      <c r="F48" s="6"/>
    </row>
    <row r="50" ht="12.75" customHeight="1">
      <c r="D50" s="6"/>
    </row>
  </sheetData>
  <sheetProtection/>
  <mergeCells count="1">
    <mergeCell ref="A1:H1"/>
  </mergeCells>
  <printOptions/>
  <pageMargins left="0.3937007874015748" right="0.3937007874015748" top="0.5905511811023623" bottom="0.5905511811023623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Romackaya</dc:creator>
  <cp:keywords/>
  <dc:description>POI HSSF rep:2.40.0.105</dc:description>
  <cp:lastModifiedBy>Святчик</cp:lastModifiedBy>
  <cp:lastPrinted>2022-02-22T07:41:31Z</cp:lastPrinted>
  <dcterms:created xsi:type="dcterms:W3CDTF">2017-04-26T07:16:44Z</dcterms:created>
  <dcterms:modified xsi:type="dcterms:W3CDTF">2022-02-22T07:41:41Z</dcterms:modified>
  <cp:category/>
  <cp:version/>
  <cp:contentType/>
  <cp:contentStatus/>
</cp:coreProperties>
</file>