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19" sheetId="1" r:id="rId1"/>
  </sheets>
  <definedNames>
    <definedName name="_xlnm._FilterDatabase" localSheetId="0" hidden="1">'2019'!$A$5:$K$23</definedName>
    <definedName name="_xlnm.Print_Titles" localSheetId="0">'2019'!$3:$5</definedName>
    <definedName name="_xlnm.Print_Area" localSheetId="0">'2019'!$A$1:$K$23</definedName>
  </definedNames>
  <calcPr fullCalcOnLoad="1"/>
</workbook>
</file>

<file path=xl/sharedStrings.xml><?xml version="1.0" encoding="utf-8"?>
<sst xmlns="http://schemas.openxmlformats.org/spreadsheetml/2006/main" count="52" uniqueCount="34">
  <si>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</si>
  <si>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</si>
  <si>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</si>
  <si>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</si>
  <si>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</si>
  <si>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</si>
  <si>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Поступило 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</si>
  <si>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</si>
  <si>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</si>
  <si>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</si>
  <si>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</si>
  <si>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</si>
  <si>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Х</t>
  </si>
  <si>
    <t>Итого по соглашениям 2017 года</t>
  </si>
  <si>
    <t>Соглашение о сотрудничестве  между администрацией МОГО "Ухта" и ООО "ЛУКОЙЛ-Ухтанефтепереработка" от 01.01.2017 № 17-05-2017</t>
  </si>
  <si>
    <t xml:space="preserve">Договор пожертвования с АО "Транснефть-Север" от 22.02.2017 №275/17 </t>
  </si>
  <si>
    <t xml:space="preserve">Замена витражей большой ванны плавательного бассейна "Юность" в г.Ухта"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</si>
  <si>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</si>
  <si>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</si>
  <si>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</si>
  <si>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Остаток на 01.01.2019</t>
  </si>
  <si>
    <t>Предусмотрено соглашением на 2019 год</t>
  </si>
  <si>
    <t>Открыто бюджетных ассигнований в 2019 году</t>
  </si>
  <si>
    <t>Открыто плановых назначений в 2019 году</t>
  </si>
  <si>
    <t>Заключение лицензионного договора на разработку проекта памятника Ф.С. Прядунову в городе Ухте</t>
  </si>
  <si>
    <t>Обшивка витражей большой ванны плавательного бассейна "Юность" в г. Ухте</t>
  </si>
  <si>
    <t xml:space="preserve">Строительство теневых навесов МДОУ "Детский сад №3 общеразвивающего вида" </t>
  </si>
  <si>
    <t>Организация конкурсных мероприятий и поощрение участников, победителей</t>
  </si>
  <si>
    <t xml:space="preserve">Проведение городского праздника татар и башкир "Сабантуй-2019" </t>
  </si>
  <si>
    <t>Организация городских праздников</t>
  </si>
  <si>
    <t>Итого по соглашениям 2019 года</t>
  </si>
  <si>
    <t>Соглашение о сотрудничестве  между Администрацией МОГО "Ухта" и ООО "ЛУКОЙЛ-Ухтанефтепеработка" от 21.03.2019 № 128-17-2019</t>
  </si>
  <si>
    <t>Приложение 1 к пояснительной записке</t>
  </si>
  <si>
    <t>Информация по безвозмездным поступлениям по бюджету в 2019 году по состоянию на 01.08.2019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</si>
</sst>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19" t="s">
        <v>32</v>
      </c>
      <c r="K1" s="19"/>
    </row>
    <row r="2" spans="1:11" ht="18.7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11</v>
      </c>
    </row>
    <row r="4" spans="1:11" ht="18.75">
      <c r="A4" s="21" t="s">
        <v>1</v>
      </c>
      <c r="B4" s="21" t="s">
        <v>0</v>
      </c>
      <c r="C4" s="22" t="s">
        <v>20</v>
      </c>
      <c r="D4" s="22" t="s">
        <v>21</v>
      </c>
      <c r="E4" s="23" t="s">
        <v>6</v>
      </c>
      <c r="F4" s="25" t="s">
        <v>5</v>
      </c>
      <c r="G4" s="25"/>
      <c r="H4" s="25"/>
      <c r="I4" s="25" t="s">
        <v>3</v>
      </c>
      <c r="J4" s="25"/>
      <c r="K4" s="25"/>
    </row>
    <row r="5" spans="1:11" ht="75">
      <c r="A5" s="21"/>
      <c r="B5" s="21"/>
      <c r="C5" s="22"/>
      <c r="D5" s="22"/>
      <c r="E5" s="24"/>
      <c r="F5" s="17" t="s">
        <v>22</v>
      </c>
      <c r="G5" s="17" t="s">
        <v>7</v>
      </c>
      <c r="H5" s="6" t="s">
        <v>10</v>
      </c>
      <c r="I5" s="17" t="s">
        <v>23</v>
      </c>
      <c r="J5" s="17" t="s">
        <v>9</v>
      </c>
      <c r="K5" s="17" t="s">
        <v>8</v>
      </c>
    </row>
    <row r="6" spans="1:11" s="2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73.5" customHeight="1">
      <c r="A7" s="16">
        <v>1</v>
      </c>
      <c r="B7" s="9" t="s">
        <v>14</v>
      </c>
      <c r="C7" s="6">
        <f>SUM(C8:C8)</f>
        <v>100000</v>
      </c>
      <c r="D7" s="6"/>
      <c r="E7" s="6"/>
      <c r="F7" s="6">
        <f>SUM(F8:F8)</f>
        <v>100000</v>
      </c>
      <c r="G7" s="6">
        <f>SUM(G8:G8)</f>
        <v>100000</v>
      </c>
      <c r="H7" s="6">
        <f>SUM(H8:H8)</f>
        <v>0</v>
      </c>
      <c r="I7" s="6"/>
      <c r="J7" s="6"/>
      <c r="K7" s="6"/>
    </row>
    <row r="8" spans="1:11" ht="56.25">
      <c r="A8" s="16"/>
      <c r="B8" s="10" t="s">
        <v>24</v>
      </c>
      <c r="C8" s="7">
        <v>100000</v>
      </c>
      <c r="D8" s="7" t="s">
        <v>4</v>
      </c>
      <c r="E8" s="7" t="s">
        <v>4</v>
      </c>
      <c r="F8" s="7">
        <v>100000</v>
      </c>
      <c r="G8" s="7">
        <v>100000</v>
      </c>
      <c r="H8" s="7">
        <f>F8-G8</f>
        <v>0</v>
      </c>
      <c r="I8" s="7" t="s">
        <v>4</v>
      </c>
      <c r="J8" s="7" t="s">
        <v>4</v>
      </c>
      <c r="K8" s="7" t="s">
        <v>4</v>
      </c>
    </row>
    <row r="9" spans="1:11" ht="37.5">
      <c r="A9" s="16">
        <v>2</v>
      </c>
      <c r="B9" s="9" t="s">
        <v>15</v>
      </c>
      <c r="C9" s="6">
        <f>SUM(C11)</f>
        <v>0</v>
      </c>
      <c r="D9" s="6">
        <f>D10+D11</f>
        <v>744580.86</v>
      </c>
      <c r="E9" s="6">
        <f>E10+E11</f>
        <v>2419850.14</v>
      </c>
      <c r="F9" s="6">
        <f>F10+F11</f>
        <v>3164431</v>
      </c>
      <c r="G9" s="6">
        <f>G10+G11</f>
        <v>2419850.14</v>
      </c>
      <c r="H9" s="6">
        <f>H10+H11</f>
        <v>744580.86</v>
      </c>
      <c r="I9" s="6"/>
      <c r="J9" s="6"/>
      <c r="K9" s="6"/>
    </row>
    <row r="10" spans="1:11" ht="41.25" customHeight="1">
      <c r="A10" s="18"/>
      <c r="B10" s="10" t="s">
        <v>16</v>
      </c>
      <c r="C10" s="7">
        <v>0</v>
      </c>
      <c r="D10" s="7">
        <v>431</v>
      </c>
      <c r="E10" s="7">
        <v>2419850.14</v>
      </c>
      <c r="F10" s="7">
        <f>2419850.14+431</f>
        <v>2420281.14</v>
      </c>
      <c r="G10" s="7">
        <v>2419850.14</v>
      </c>
      <c r="H10" s="7">
        <f>SUM(F10-G10)</f>
        <v>431</v>
      </c>
      <c r="I10" s="7" t="s">
        <v>4</v>
      </c>
      <c r="J10" s="7" t="s">
        <v>4</v>
      </c>
      <c r="K10" s="7" t="s">
        <v>4</v>
      </c>
    </row>
    <row r="11" spans="1:11" ht="37.5">
      <c r="A11" s="16"/>
      <c r="B11" s="10" t="s">
        <v>25</v>
      </c>
      <c r="C11" s="7">
        <v>0</v>
      </c>
      <c r="D11" s="7">
        <v>744149.86</v>
      </c>
      <c r="E11" s="7"/>
      <c r="F11" s="7">
        <v>744149.86</v>
      </c>
      <c r="G11" s="7"/>
      <c r="H11" s="7">
        <f>SUM(F11-G11)</f>
        <v>744149.86</v>
      </c>
      <c r="I11" s="7" t="s">
        <v>4</v>
      </c>
      <c r="J11" s="7" t="s">
        <v>4</v>
      </c>
      <c r="K11" s="7" t="s">
        <v>4</v>
      </c>
    </row>
    <row r="12" spans="1:11" ht="37.5" customHeight="1">
      <c r="A12" s="16"/>
      <c r="B12" s="8" t="s">
        <v>13</v>
      </c>
      <c r="C12" s="6">
        <f>C7+C9</f>
        <v>100000</v>
      </c>
      <c r="D12" s="6">
        <f>D9</f>
        <v>744580.86</v>
      </c>
      <c r="E12" s="6">
        <f>E7+E9</f>
        <v>2419850.14</v>
      </c>
      <c r="F12" s="6">
        <f>F7+F9</f>
        <v>3264431</v>
      </c>
      <c r="G12" s="6">
        <f>G7+G9</f>
        <v>2519850.14</v>
      </c>
      <c r="H12" s="6">
        <f>H7+H9</f>
        <v>744580.86</v>
      </c>
      <c r="I12" s="6"/>
      <c r="J12" s="6"/>
      <c r="K12" s="6"/>
    </row>
    <row r="13" spans="1:11" ht="56.25" customHeight="1">
      <c r="A13" s="16">
        <v>3</v>
      </c>
      <c r="B13" s="9" t="s">
        <v>18</v>
      </c>
      <c r="C13" s="6">
        <f>C14</f>
        <v>6489187.6</v>
      </c>
      <c r="D13" s="6"/>
      <c r="E13" s="6">
        <f>E14</f>
        <v>0</v>
      </c>
      <c r="F13" s="6">
        <f>F14</f>
        <v>6489187.6</v>
      </c>
      <c r="G13" s="6">
        <f>G14</f>
        <v>0</v>
      </c>
      <c r="H13" s="6">
        <f>H14</f>
        <v>6489187.6</v>
      </c>
      <c r="I13" s="6"/>
      <c r="J13" s="6"/>
      <c r="K13" s="6"/>
    </row>
    <row r="14" spans="1:11" ht="56.25">
      <c r="A14" s="16"/>
      <c r="B14" s="10" t="s">
        <v>19</v>
      </c>
      <c r="C14" s="7">
        <v>6489187.6</v>
      </c>
      <c r="D14" s="7" t="s">
        <v>4</v>
      </c>
      <c r="E14" s="7"/>
      <c r="F14" s="7">
        <v>6489187.6</v>
      </c>
      <c r="G14" s="7"/>
      <c r="H14" s="7">
        <f>SUM(F14-G14)</f>
        <v>6489187.6</v>
      </c>
      <c r="I14" s="7" t="s">
        <v>4</v>
      </c>
      <c r="J14" s="7" t="s">
        <v>4</v>
      </c>
      <c r="K14" s="7" t="s">
        <v>4</v>
      </c>
    </row>
    <row r="15" spans="1:11" ht="18.75">
      <c r="A15" s="16"/>
      <c r="B15" s="8" t="s">
        <v>17</v>
      </c>
      <c r="C15" s="6">
        <f aca="true" t="shared" si="0" ref="C15:H15">C13</f>
        <v>6489187.6</v>
      </c>
      <c r="D15" s="6" t="s">
        <v>4</v>
      </c>
      <c r="E15" s="6">
        <f t="shared" si="0"/>
        <v>0</v>
      </c>
      <c r="F15" s="6">
        <f t="shared" si="0"/>
        <v>6489187.6</v>
      </c>
      <c r="G15" s="6">
        <f t="shared" si="0"/>
        <v>0</v>
      </c>
      <c r="H15" s="6">
        <f t="shared" si="0"/>
        <v>6489187.6</v>
      </c>
      <c r="I15" s="6"/>
      <c r="J15" s="6"/>
      <c r="K15" s="6"/>
    </row>
    <row r="16" spans="1:11" ht="75">
      <c r="A16" s="18">
        <v>4</v>
      </c>
      <c r="B16" s="9" t="s">
        <v>31</v>
      </c>
      <c r="C16" s="6"/>
      <c r="D16" s="6">
        <f aca="true" t="shared" si="1" ref="D16:K16">D17+D18+D19+D20</f>
        <v>1100000</v>
      </c>
      <c r="E16" s="6">
        <f t="shared" si="1"/>
        <v>1100000</v>
      </c>
      <c r="F16" s="6">
        <f t="shared" si="1"/>
        <v>1100000</v>
      </c>
      <c r="G16" s="6">
        <f t="shared" si="1"/>
        <v>1100000</v>
      </c>
      <c r="H16" s="6">
        <f t="shared" si="1"/>
        <v>0</v>
      </c>
      <c r="I16" s="6">
        <f t="shared" si="1"/>
        <v>1100000</v>
      </c>
      <c r="J16" s="6">
        <f t="shared" si="1"/>
        <v>257599.38</v>
      </c>
      <c r="K16" s="6">
        <f t="shared" si="1"/>
        <v>842400.62</v>
      </c>
    </row>
    <row r="17" spans="1:11" ht="37.5">
      <c r="A17" s="18"/>
      <c r="B17" s="10" t="s">
        <v>26</v>
      </c>
      <c r="C17" s="7" t="s">
        <v>12</v>
      </c>
      <c r="D17" s="7">
        <v>600000</v>
      </c>
      <c r="E17" s="7">
        <v>600000</v>
      </c>
      <c r="F17" s="7">
        <v>600000</v>
      </c>
      <c r="G17" s="7">
        <v>600000</v>
      </c>
      <c r="H17" s="7">
        <f>SUM(F17-G17)</f>
        <v>0</v>
      </c>
      <c r="I17" s="7">
        <v>600000</v>
      </c>
      <c r="J17" s="7">
        <v>119999.38</v>
      </c>
      <c r="K17" s="7">
        <f>I17-J17</f>
        <v>480000.62</v>
      </c>
    </row>
    <row r="18" spans="1:11" ht="37.5">
      <c r="A18" s="18"/>
      <c r="B18" s="10" t="s">
        <v>27</v>
      </c>
      <c r="C18" s="7" t="s">
        <v>12</v>
      </c>
      <c r="D18" s="7">
        <v>150000</v>
      </c>
      <c r="E18" s="7">
        <v>150000</v>
      </c>
      <c r="F18" s="7">
        <v>150000</v>
      </c>
      <c r="G18" s="7">
        <v>150000</v>
      </c>
      <c r="H18" s="7">
        <f>SUM(F18-G18)</f>
        <v>0</v>
      </c>
      <c r="I18" s="7">
        <v>150000</v>
      </c>
      <c r="J18" s="7"/>
      <c r="K18" s="7">
        <f>I18-J18</f>
        <v>150000</v>
      </c>
    </row>
    <row r="19" spans="1:11" ht="37.5">
      <c r="A19" s="18"/>
      <c r="B19" s="10" t="s">
        <v>28</v>
      </c>
      <c r="C19" s="7" t="s">
        <v>12</v>
      </c>
      <c r="D19" s="7">
        <v>150000</v>
      </c>
      <c r="E19" s="7">
        <v>150000</v>
      </c>
      <c r="F19" s="7">
        <v>150000</v>
      </c>
      <c r="G19" s="7">
        <v>150000</v>
      </c>
      <c r="H19" s="7">
        <f>SUM(F19-G19)</f>
        <v>0</v>
      </c>
      <c r="I19" s="7">
        <v>150000</v>
      </c>
      <c r="J19" s="7">
        <v>137600</v>
      </c>
      <c r="K19" s="7">
        <f>I19-J19</f>
        <v>12400</v>
      </c>
    </row>
    <row r="20" spans="1:11" ht="18.75">
      <c r="A20" s="18"/>
      <c r="B20" s="10" t="s">
        <v>29</v>
      </c>
      <c r="C20" s="7" t="s">
        <v>12</v>
      </c>
      <c r="D20" s="7">
        <v>200000</v>
      </c>
      <c r="E20" s="7">
        <v>200000</v>
      </c>
      <c r="F20" s="7">
        <v>200000</v>
      </c>
      <c r="G20" s="7">
        <v>200000</v>
      </c>
      <c r="H20" s="7">
        <f>SUM(F20-G20)</f>
        <v>0</v>
      </c>
      <c r="I20" s="7">
        <v>200000</v>
      </c>
      <c r="J20" s="7"/>
      <c r="K20" s="7">
        <f>I20-J20</f>
        <v>200000</v>
      </c>
    </row>
    <row r="21" spans="1:11" s="2" customFormat="1" ht="18.75">
      <c r="A21" s="18"/>
      <c r="B21" s="8" t="s">
        <v>30</v>
      </c>
      <c r="C21" s="6">
        <f aca="true" t="shared" si="2" ref="C21:K21">C16</f>
        <v>0</v>
      </c>
      <c r="D21" s="6">
        <f t="shared" si="2"/>
        <v>1100000</v>
      </c>
      <c r="E21" s="6">
        <f t="shared" si="2"/>
        <v>1100000</v>
      </c>
      <c r="F21" s="6">
        <f t="shared" si="2"/>
        <v>1100000</v>
      </c>
      <c r="G21" s="6">
        <f t="shared" si="2"/>
        <v>1100000</v>
      </c>
      <c r="H21" s="6">
        <f t="shared" si="2"/>
        <v>0</v>
      </c>
      <c r="I21" s="6">
        <f t="shared" si="2"/>
        <v>1100000</v>
      </c>
      <c r="J21" s="6">
        <f t="shared" si="2"/>
        <v>257599.38</v>
      </c>
      <c r="K21" s="6">
        <f t="shared" si="2"/>
        <v>842400.62</v>
      </c>
    </row>
    <row r="22" s="2" customFormat="1" ht="15.75"/>
    <row r="23" spans="1:11" s="2" customFormat="1" ht="18.75">
      <c r="A23" s="16"/>
      <c r="B23" s="8" t="s">
        <v>2</v>
      </c>
      <c r="C23" s="6">
        <f>C12+C15+C21</f>
        <v>6589187.6</v>
      </c>
      <c r="D23" s="6">
        <f>D12+D21</f>
        <v>1844580.8599999999</v>
      </c>
      <c r="E23" s="6">
        <f aca="true" t="shared" si="3" ref="E23:K23">E12+E15+E21</f>
        <v>3519850.14</v>
      </c>
      <c r="F23" s="6">
        <f t="shared" si="3"/>
        <v>10853618.6</v>
      </c>
      <c r="G23" s="6">
        <f t="shared" si="3"/>
        <v>3619850.14</v>
      </c>
      <c r="H23" s="6">
        <f t="shared" si="3"/>
        <v>7233768.46</v>
      </c>
      <c r="I23" s="6">
        <f t="shared" si="3"/>
        <v>1100000</v>
      </c>
      <c r="J23" s="6">
        <f t="shared" si="3"/>
        <v>257599.38</v>
      </c>
      <c r="K23" s="6">
        <f t="shared" si="3"/>
        <v>842400.62</v>
      </c>
    </row>
    <row r="24" spans="1:11" ht="18.7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5.75">
      <c r="B25" s="3"/>
      <c r="D25" s="4"/>
      <c r="E25" s="4"/>
      <c r="F25" s="4"/>
      <c r="G25" s="4"/>
      <c r="H25" s="4"/>
      <c r="I25" s="4"/>
      <c r="J25" s="4"/>
      <c r="K25" s="4"/>
    </row>
  </sheetData>
  <sheetProtection/>
  <autoFilter ref="A5:K23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2019-06-18T07:23:11Z</cp:lastPrinted>
  <dcterms:created xsi:type="dcterms:W3CDTF">2013-10-15T04:24:57Z</dcterms:created>
  <dcterms:modified xsi:type="dcterms:W3CDTF">2019-08-06T17:07:07Z</dcterms:modified>
  <cp:category/>
  <cp:version/>
  <cp:contentType/>
  <cp:contentStatus/>
</cp:coreProperties>
</file>