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\\S\документы\Общая\Ежемесячные справки об исполнении бюджета\2021\01.07.2021\"/>
    </mc:Choice>
  </mc:AlternateContent>
  <xr:revisionPtr revIDLastSave="0" documentId="13_ncr:1_{FFCE6564-A70E-4F7D-AF17-C330CCC099A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_FilterDatabase" localSheetId="0" hidden="1">Документ!$A$6:$I$80</definedName>
    <definedName name="_xlnm.Print_Titles" localSheetId="0">Документ!$5:$6</definedName>
  </definedNames>
  <calcPr calcId="191029"/>
</workbook>
</file>

<file path=xl/calcChain.xml><?xml version="1.0" encoding="utf-8"?>
<calcChain xmlns="http://schemas.openxmlformats.org/spreadsheetml/2006/main">
  <c r="F80" i="2" l="1"/>
  <c r="G76" i="2" l="1"/>
  <c r="H76" i="2"/>
  <c r="G77" i="2"/>
  <c r="H77" i="2"/>
  <c r="E76" i="2"/>
  <c r="E77" i="2"/>
  <c r="H19" i="2" l="1"/>
  <c r="H22" i="2"/>
  <c r="H24" i="2"/>
  <c r="H30" i="2"/>
  <c r="H32" i="2"/>
  <c r="H37" i="2"/>
  <c r="H39" i="2"/>
  <c r="H42" i="2"/>
  <c r="H45" i="2"/>
  <c r="H48" i="2"/>
  <c r="H49" i="2"/>
  <c r="H50" i="2"/>
  <c r="H51" i="2"/>
  <c r="H53" i="2"/>
  <c r="H58" i="2"/>
  <c r="H59" i="2"/>
  <c r="H61" i="2"/>
  <c r="H63" i="2"/>
  <c r="H64" i="2"/>
  <c r="H65" i="2"/>
  <c r="H66" i="2"/>
  <c r="H67" i="2"/>
  <c r="H68" i="2"/>
  <c r="H69" i="2"/>
  <c r="H70" i="2"/>
  <c r="H71" i="2"/>
  <c r="H72" i="2"/>
  <c r="H73" i="2"/>
  <c r="H74" i="2"/>
  <c r="G78" i="2"/>
  <c r="G79" i="2"/>
  <c r="H16" i="2"/>
  <c r="H13" i="2"/>
  <c r="H12" i="2"/>
  <c r="H17" i="2"/>
  <c r="H25" i="2"/>
  <c r="H33" i="2"/>
  <c r="H18" i="2"/>
  <c r="H20" i="2"/>
  <c r="H21" i="2"/>
  <c r="H26" i="2"/>
  <c r="H28" i="2"/>
  <c r="H29" i="2"/>
  <c r="H31" i="2"/>
  <c r="H34" i="2"/>
  <c r="H35" i="2"/>
  <c r="H36" i="2"/>
  <c r="H38" i="2"/>
  <c r="H41" i="2"/>
  <c r="H43" i="2"/>
  <c r="H46" i="2"/>
  <c r="H47" i="2"/>
  <c r="H54" i="2"/>
  <c r="H60" i="2"/>
  <c r="H62" i="2"/>
  <c r="E79" i="2" l="1"/>
  <c r="E78" i="2"/>
  <c r="D80" i="2"/>
  <c r="C80" i="2"/>
  <c r="G74" i="2"/>
  <c r="G63" i="2"/>
  <c r="E64" i="2"/>
  <c r="G67" i="2"/>
  <c r="G68" i="2"/>
  <c r="G71" i="2"/>
  <c r="E72" i="2"/>
  <c r="G73" i="2"/>
  <c r="G60" i="2"/>
  <c r="G61" i="2"/>
  <c r="G62" i="2"/>
  <c r="G65" i="2"/>
  <c r="G66" i="2"/>
  <c r="G69" i="2"/>
  <c r="G70" i="2"/>
  <c r="E62" i="2"/>
  <c r="E65" i="2"/>
  <c r="E66" i="2"/>
  <c r="E69" i="2"/>
  <c r="E70" i="2"/>
  <c r="E61" i="2"/>
  <c r="G75" i="2"/>
  <c r="E75" i="2"/>
  <c r="G56" i="2"/>
  <c r="G57" i="2"/>
  <c r="G58" i="2"/>
  <c r="E74" i="2" l="1"/>
  <c r="E60" i="2"/>
  <c r="E71" i="2"/>
  <c r="E67" i="2"/>
  <c r="E63" i="2"/>
  <c r="E59" i="2"/>
  <c r="E73" i="2"/>
  <c r="E68" i="2"/>
  <c r="G64" i="2"/>
  <c r="G72" i="2"/>
  <c r="G59" i="2"/>
  <c r="E58" i="2"/>
  <c r="E57" i="2"/>
  <c r="E56" i="2"/>
  <c r="E55" i="2" l="1"/>
  <c r="G55" i="2"/>
  <c r="G48" i="2"/>
  <c r="G49" i="2"/>
  <c r="G43" i="2"/>
  <c r="G20" i="2"/>
  <c r="G47" i="2"/>
  <c r="G46" i="2"/>
  <c r="G22" i="2"/>
  <c r="G50" i="2" l="1"/>
  <c r="G13" i="2"/>
  <c r="G45" i="2"/>
  <c r="G10" i="2"/>
  <c r="G11" i="2"/>
  <c r="G9" i="2"/>
  <c r="H80" i="2"/>
  <c r="G53" i="2"/>
  <c r="G51" i="2"/>
  <c r="G52" i="2"/>
  <c r="E54" i="2" l="1"/>
  <c r="E44" i="2"/>
  <c r="E53" i="2"/>
  <c r="E51" i="2"/>
  <c r="E46" i="2"/>
  <c r="G44" i="2"/>
  <c r="E45" i="2"/>
  <c r="E50" i="2"/>
  <c r="E49" i="2"/>
  <c r="E48" i="2"/>
  <c r="E47" i="2"/>
  <c r="G54" i="2"/>
  <c r="E52" i="2"/>
  <c r="E18" i="2"/>
  <c r="E22" i="2"/>
  <c r="E30" i="2"/>
  <c r="E32" i="2"/>
  <c r="E34" i="2"/>
  <c r="E39" i="2"/>
  <c r="E41" i="2"/>
  <c r="G30" i="2"/>
  <c r="H7" i="2"/>
  <c r="G7" i="2"/>
  <c r="E7" i="2"/>
  <c r="G41" i="2" l="1"/>
  <c r="E37" i="2"/>
  <c r="G18" i="2"/>
  <c r="E36" i="2"/>
  <c r="G40" i="2"/>
  <c r="G33" i="2"/>
  <c r="G24" i="2"/>
  <c r="G26" i="2"/>
  <c r="G39" i="2"/>
  <c r="G32" i="2"/>
  <c r="G27" i="2"/>
  <c r="G31" i="2"/>
  <c r="G29" i="2"/>
  <c r="G37" i="2"/>
  <c r="G38" i="2"/>
  <c r="G17" i="2"/>
  <c r="G21" i="2"/>
  <c r="G28" i="2"/>
  <c r="G12" i="2"/>
  <c r="G16" i="2"/>
  <c r="G36" i="2"/>
  <c r="G25" i="2"/>
  <c r="G15" i="2"/>
  <c r="G19" i="2"/>
  <c r="G42" i="2"/>
  <c r="G23" i="2"/>
  <c r="G14" i="2"/>
  <c r="G34" i="2"/>
  <c r="E23" i="2"/>
  <c r="E31" i="2"/>
  <c r="E24" i="2"/>
  <c r="E38" i="2"/>
  <c r="E21" i="2"/>
  <c r="E19" i="2"/>
  <c r="E20" i="2"/>
  <c r="E35" i="2"/>
  <c r="E40" i="2"/>
  <c r="E33" i="2"/>
  <c r="E43" i="2"/>
  <c r="E42" i="2"/>
  <c r="G35" i="2"/>
  <c r="E29" i="2"/>
  <c r="E28" i="2"/>
  <c r="E26" i="2"/>
  <c r="E27" i="2"/>
  <c r="E25" i="2"/>
  <c r="E17" i="2"/>
  <c r="E16" i="2"/>
  <c r="E15" i="2"/>
  <c r="E13" i="2"/>
  <c r="E14" i="2"/>
  <c r="E12" i="2"/>
  <c r="E9" i="2"/>
  <c r="E11" i="2"/>
  <c r="E10" i="2"/>
  <c r="G8" i="2"/>
  <c r="E8" i="2"/>
  <c r="G80" i="2" l="1"/>
  <c r="E80" i="2"/>
</calcChain>
</file>

<file path=xl/sharedStrings.xml><?xml version="1.0" encoding="utf-8"?>
<sst xmlns="http://schemas.openxmlformats.org/spreadsheetml/2006/main" count="102" uniqueCount="85">
  <si>
    <t>Дотации на выравнивание бюджетной обеспеченности муниципальных образований</t>
  </si>
  <si>
    <t>Строительство и реконструкция (модернизация) объектов питьевого водоснабжения</t>
  </si>
  <si>
    <t>Строительство станции водоочистки с созданием системы управления комплексом водоснабжения в "Пожня-Ель" г. Ухта</t>
  </si>
  <si>
    <t>Реализация программ формирования современной городской среды</t>
  </si>
  <si>
    <t>Проведение комплексных кадастровых работ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</si>
  <si>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</si>
  <si>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</si>
  <si>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</si>
  <si>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</si>
  <si>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Комплектование книжных фондов муниципальных библиотек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</si>
  <si>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</si>
  <si>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</si>
  <si>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Укрепление и модернизация материально-технической базы муниципальных организаций (проведение капитальных и текущих ремонтов)</t>
  </si>
  <si>
    <t>Укрепление и модернизация материально-технической базы муниципальных организаций (обеспечение комплексной безопасности образовательных организаций в Республике Коми)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</si>
  <si>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</si>
  <si>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</si>
  <si>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</si>
  <si>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</si>
  <si>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</si>
  <si>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</si>
  <si>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</si>
  <si>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</si>
  <si>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</si>
  <si>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</si>
  <si>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</si>
  <si>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</si>
  <si>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</si>
  <si>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</si>
  <si>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</si>
  <si>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Проведение Всероссийской переписи населения</t>
  </si>
  <si>
    <t>Оказание муниципальных услуг (выполнение работ)  (реализация муниципальными дошкольными и муниципальными общеобразовательными организациями образовательных программ)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</si>
  <si>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</si>
  <si>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</si>
  <si>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</si>
  <si>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</si>
  <si>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</si>
  <si>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</si>
  <si>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</si>
  <si>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Исполнение</t>
  </si>
  <si>
    <t>Неисполненные назначения 
(гр.4-гр.6)</t>
  </si>
  <si>
    <t>Процент исполнения фактических поступлений  (%)</t>
  </si>
  <si>
    <t>ИТОГО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</si>
  <si>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</si>
  <si>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мероприятий по расселению непригодного для проживания жилищного фонда (III этап Программы по переселению граждан из аварийного жилищного фонда)</t>
  </si>
  <si>
    <t>Реализация отдельных мероприятий регионального проекта "Культурная среда" (создание модельной муниципальной библиотеки)</t>
  </si>
  <si>
    <t>Реализация отдельных мероприятий регионального проекта "Культурная среда" (оснащение образовательных учреждений в сфере культуры)</t>
  </si>
  <si>
    <t>Реализация народных проектов в сфере благоустройства, прошедших отбор в рамках проекта "Народный бюджет"</t>
  </si>
  <si>
    <t>Укрепление и модернизация материально-технической базы (обеспечение развития и укрепление МТБ домов культуры в населенных пунктах с числом жителей до 50 тысяч человек)</t>
  </si>
  <si>
    <t>Укрепление и модернизация материально-технической базы (обеспечение пожарной безопасности и антитеррористической защищенности)</t>
  </si>
  <si>
    <t>Реализация народных проектов (Ремонт входной группы в клубе-филиале пст. Седъю)</t>
  </si>
  <si>
    <t>Реализация народных проектов (Оснащение световым оборудованием зрительного зала клуба-филиала п. Дальний МУ "ЦКС" МОГО "Ухта")</t>
  </si>
  <si>
    <t>Реализация народных проектов (Оснащение зрительного зала одеждой сцены МУ "Ярегский ДК" МОГО "Ухта")</t>
  </si>
  <si>
    <t>Реализация народных проектов в сфере физической культуры и спорта, прошедших отбор в рамках проекта "Народный бюджет"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</si>
  <si>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</si>
  <si>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Укрепление материально-технической базы муниципальных организаций в сфере образования (Создание безбарьерной среды для детей с нарушениями опорно-двигательного аппарата МОУ "НОШ №23")</t>
  </si>
  <si>
    <t>Укрепление материально-технической базы муниципальных организаций в сфере образования (Создание условий для реализации программ дополнительного образования "Юный театрал" в МОУ "ООШ №8")</t>
  </si>
  <si>
    <t>Укрепление материально-технической базы муниципальных организаций в сфере образования (Приобретение оборудования для реализации проекта социокультурной направленности волонтерского объединения "Пульс", созданного на базе МОУ "СОШ №14")</t>
  </si>
  <si>
    <t>Обеспечение мероприятий по расселению непригодного для проживания жилищного фонда (II этап Программы по переселению граждан из аварийного жилищного фонда)</t>
  </si>
  <si>
    <t>Предоставление финансовой поддержки социально ориентированным некоммерческим организациям</t>
  </si>
  <si>
    <t>Создание системы по раздельному накоплению отходов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</si>
  <si>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</si>
  <si>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Оснащение объектов спортивной инфраструктуры спортивно-технологическим оборудованием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</si>
  <si>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ул.Печорская, д.8б, кв.7)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</si>
  <si>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проезд Строителей, д.18, кв.29)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</si>
  <si>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ул.Тихоновича, д.7, кв.14)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</si>
  <si>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ул.Подгорная, д.8, кв.49)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</si>
  <si>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ул.Кольцевая, д.23, кв.89)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</si>
  <si>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пер. Газовиков, д.1, кв.7)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</si>
  <si>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ул.Тихоновича, д.9, кв.31)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</si>
  <si>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ул.Геологов, д.6, кв.23)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</si>
  <si>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ул.Авиационная, д.14, кв.50)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</si>
  <si>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ул.Геологов, д.10, кв.12)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</si>
  <si>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ст. Ветлосян, д.25, кв.32)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</si>
  <si>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пер. Кирпичный, д.10, кв.27)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</si>
  <si>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ул.Сенюкова, д.7, кв.38)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</si>
  <si>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 30 лет Октября, д.11, кв.77)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</si>
  <si>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пер. Кирпичный, д.8, кв.11)</t>
  </si>
  <si>
    <t>Проведение комплексных кадастровых работ (остатки прошлых лет)</t>
  </si>
  <si>
    <t>Информация о поступлении межбюджетных трансфертов в 2021 году на 01.07.2021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</si>
  <si>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ул.Озерная, д.6, кв.31)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</si>
  <si>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 Авиационная, д. 14, кв. 53)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</si>
  <si>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ул. Кольцевая, д.23, кв.68)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</si>
  <si>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(Республика Коми, г. Ухта, проспект Ленина, д.28Б, кв.45)</t>
  </si>
  <si>
    <t>-</t>
  </si>
  <si>
    <t>Отклонение
 (гр.3-гр.4)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</si>
</sst>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2" borderId="3">
      <alignment horizontal="center" vertical="top" shrinkToFit="1"/>
    </xf>
    <xf numFmtId="49" fontId="2" fillId="2" borderId="4">
      <alignment horizontal="center" vertical="top" shrinkToFit="1"/>
    </xf>
    <xf numFmtId="0" fontId="2" fillId="2" borderId="4">
      <alignment horizontal="left" vertical="top" wrapText="1"/>
    </xf>
    <xf numFmtId="4" fontId="2" fillId="2" borderId="4">
      <alignment horizontal="right" vertical="top" shrinkToFit="1"/>
    </xf>
    <xf numFmtId="4" fontId="2" fillId="2" borderId="5">
      <alignment horizontal="right" vertical="top" shrinkToFit="1"/>
    </xf>
    <xf numFmtId="49" fontId="2" fillId="3" borderId="6">
      <alignment horizontal="center" vertical="top" shrinkToFit="1"/>
    </xf>
    <xf numFmtId="49" fontId="2" fillId="3" borderId="7">
      <alignment horizontal="center" vertical="top" shrinkToFit="1"/>
    </xf>
    <xf numFmtId="0" fontId="2" fillId="3" borderId="7">
      <alignment horizontal="left" vertical="top" wrapText="1"/>
    </xf>
    <xf numFmtId="4" fontId="2" fillId="3" borderId="7">
      <alignment horizontal="right" vertical="top" shrinkToFit="1"/>
    </xf>
    <xf numFmtId="4" fontId="2" fillId="3" borderId="8">
      <alignment horizontal="right" vertical="top" shrinkToFit="1"/>
    </xf>
    <xf numFmtId="49" fontId="3" fillId="0" borderId="6">
      <alignment horizontal="center" vertical="top" shrinkToFit="1"/>
    </xf>
    <xf numFmtId="49" fontId="1" fillId="0" borderId="7">
      <alignment horizontal="center" vertical="top" shrinkToFit="1"/>
    </xf>
    <xf numFmtId="0" fontId="1" fillId="0" borderId="7">
      <alignment horizontal="left" vertical="top" wrapText="1"/>
    </xf>
    <xf numFmtId="4" fontId="1" fillId="0" borderId="7">
      <alignment horizontal="right" vertical="top" shrinkToFit="1"/>
    </xf>
    <xf numFmtId="4" fontId="4" fillId="0" borderId="8">
      <alignment horizontal="right" vertical="top" shrinkToFit="1"/>
    </xf>
    <xf numFmtId="4" fontId="5" fillId="4" borderId="9">
      <alignment horizontal="right" shrinkToFit="1"/>
    </xf>
    <xf numFmtId="4" fontId="5" fillId="4" borderId="10">
      <alignment horizontal="right" shrinkToFit="1"/>
    </xf>
    <xf numFmtId="0" fontId="1" fillId="0" borderId="11"/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37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8" fillId="0" borderId="12" xfId="15" quotePrefix="1" applyNumberFormat="1" applyFont="1" applyFill="1" applyBorder="1" applyAlignment="1" applyProtection="1">
      <alignment horizontal="left" vertical="center" wrapText="1"/>
    </xf>
    <xf numFmtId="0" fontId="9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10" fillId="0" borderId="12" xfId="0" applyFont="1" applyBorder="1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Fill="1"/>
    <xf numFmtId="0" fontId="0" fillId="0" borderId="1" xfId="0" applyFill="1" applyBorder="1" applyProtection="1">
      <protection locked="0"/>
    </xf>
    <xf numFmtId="0" fontId="11" fillId="0" borderId="12" xfId="15" quotePrefix="1" applyNumberFormat="1" applyFont="1" applyFill="1" applyBorder="1" applyProtection="1">
      <alignment horizontal="left" vertical="top" wrapText="1"/>
    </xf>
    <xf numFmtId="0" fontId="1" fillId="0" borderId="1" xfId="20" applyNumberFormat="1" applyFill="1" applyBorder="1" applyProtection="1"/>
    <xf numFmtId="0" fontId="12" fillId="0" borderId="0" xfId="0" applyFont="1" applyFill="1" applyProtection="1">
      <protection locked="0"/>
    </xf>
    <xf numFmtId="0" fontId="13" fillId="0" borderId="0" xfId="0" applyFont="1" applyFill="1"/>
    <xf numFmtId="0" fontId="14" fillId="0" borderId="1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4" fontId="9" fillId="0" borderId="12" xfId="16" applyNumberFormat="1" applyFont="1" applyFill="1" applyBorder="1" applyAlignment="1" applyProtection="1">
      <alignment vertical="center" shrinkToFit="1"/>
    </xf>
    <xf numFmtId="0" fontId="9" fillId="0" borderId="12" xfId="0" applyFont="1" applyFill="1" applyBorder="1" applyAlignment="1">
      <alignment horizontal="center" vertical="center" wrapText="1"/>
    </xf>
    <xf numFmtId="4" fontId="10" fillId="0" borderId="12" xfId="16" applyNumberFormat="1" applyFont="1" applyFill="1" applyBorder="1" applyAlignment="1" applyProtection="1">
      <alignment vertical="center" shrinkToFi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2" xfId="17" applyNumberFormat="1" applyFont="1" applyFill="1" applyBorder="1" applyAlignment="1" applyProtection="1">
      <alignment vertical="center" shrinkToFit="1"/>
    </xf>
    <xf numFmtId="0" fontId="15" fillId="0" borderId="0" xfId="0" applyFont="1" applyFill="1"/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right"/>
    </xf>
    <xf numFmtId="0" fontId="15" fillId="0" borderId="0" xfId="0" applyFont="1"/>
    <xf numFmtId="0" fontId="9" fillId="0" borderId="0" xfId="0" applyFont="1" applyFill="1" applyAlignment="1">
      <alignment horizontal="right"/>
    </xf>
    <xf numFmtId="0" fontId="9" fillId="0" borderId="12" xfId="15" quotePrefix="1" applyNumberFormat="1" applyFont="1" applyFill="1" applyBorder="1" applyAlignment="1" applyProtection="1">
      <alignment horizontal="left" vertical="center" wrapText="1"/>
    </xf>
    <xf numFmtId="164" fontId="9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6" fillId="0" borderId="1" xfId="20" applyNumberFormat="1" applyFont="1" applyFill="1" applyBorder="1" applyProtection="1"/>
    <xf numFmtId="164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center" vertical="center"/>
    </xf>
  </cellXfs>
  <cellStyles count="26">
    <cellStyle name="br" xfId="23" xr:uid="{00000000-0005-0000-0000-000000000000}"/>
    <cellStyle name="col" xfId="22" xr:uid="{00000000-0005-0000-0000-000001000000}"/>
    <cellStyle name="ex58" xfId="18" xr:uid="{00000000-0005-0000-0000-000002000000}"/>
    <cellStyle name="ex59" xfId="19" xr:uid="{00000000-0005-0000-0000-000003000000}"/>
    <cellStyle name="ex60" xfId="3" xr:uid="{00000000-0005-0000-0000-000004000000}"/>
    <cellStyle name="ex61" xfId="4" xr:uid="{00000000-0005-0000-0000-000005000000}"/>
    <cellStyle name="ex62" xfId="5" xr:uid="{00000000-0005-0000-0000-000006000000}"/>
    <cellStyle name="ex63" xfId="6" xr:uid="{00000000-0005-0000-0000-000007000000}"/>
    <cellStyle name="ex64" xfId="7" xr:uid="{00000000-0005-0000-0000-000008000000}"/>
    <cellStyle name="ex65" xfId="8" xr:uid="{00000000-0005-0000-0000-000009000000}"/>
    <cellStyle name="ex66" xfId="9" xr:uid="{00000000-0005-0000-0000-00000A000000}"/>
    <cellStyle name="ex67" xfId="10" xr:uid="{00000000-0005-0000-0000-00000B000000}"/>
    <cellStyle name="ex68" xfId="11" xr:uid="{00000000-0005-0000-0000-00000C000000}"/>
    <cellStyle name="ex69" xfId="12" xr:uid="{00000000-0005-0000-0000-00000D000000}"/>
    <cellStyle name="ex70" xfId="13" xr:uid="{00000000-0005-0000-0000-00000E000000}"/>
    <cellStyle name="ex71" xfId="14" xr:uid="{00000000-0005-0000-0000-00000F000000}"/>
    <cellStyle name="ex72" xfId="15" xr:uid="{00000000-0005-0000-0000-000010000000}"/>
    <cellStyle name="ex73" xfId="16" xr:uid="{00000000-0005-0000-0000-000011000000}"/>
    <cellStyle name="ex74" xfId="17" xr:uid="{00000000-0005-0000-0000-000012000000}"/>
    <cellStyle name="st57" xfId="1" xr:uid="{00000000-0005-0000-0000-000013000000}"/>
    <cellStyle name="style0" xfId="24" xr:uid="{00000000-0005-0000-0000-000014000000}"/>
    <cellStyle name="td" xfId="25" xr:uid="{00000000-0005-0000-0000-000015000000}"/>
    <cellStyle name="tr" xfId="21" xr:uid="{00000000-0005-0000-0000-000016000000}"/>
    <cellStyle name="xl_bot_header" xfId="2" xr:uid="{00000000-0005-0000-0000-000017000000}"/>
    <cellStyle name="xl_total_bot" xfId="20" xr:uid="{00000000-0005-0000-0000-000018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tabSelected="1" topLeftCell="A76" zoomScale="115" zoomScaleNormal="115" workbookViewId="0">
      <selection activeCell="E8" sqref="E8"/>
    </sheetView>
  </sheetViews>
  <sheetFormatPr defaultColWidth="9.140625" defaultRowHeight="15" x14ac:dyDescent="0.25"/>
  <cols>
    <col min="1" max="1" width="6.28515625" style="1" bestFit="1" customWidth="1"/>
    <col min="2" max="2" width="40.85546875" style="8" customWidth="1"/>
    <col min="3" max="4" width="15.42578125" style="31" customWidth="1"/>
    <col min="5" max="5" width="15.42578125" style="8" customWidth="1"/>
    <col min="6" max="6" width="15.42578125" style="18" customWidth="1"/>
    <col min="7" max="7" width="15.42578125" style="8" customWidth="1"/>
    <col min="8" max="8" width="15.42578125" style="18" customWidth="1"/>
    <col min="9" max="9" width="9.140625" style="8"/>
    <col min="10" max="16384" width="9.140625" style="1"/>
  </cols>
  <sheetData>
    <row r="1" spans="1:9" s="27" customFormat="1" ht="15.75" x14ac:dyDescent="0.25">
      <c r="A1" s="24"/>
      <c r="B1" s="24"/>
      <c r="C1" s="24"/>
      <c r="D1" s="24"/>
      <c r="E1" s="24"/>
      <c r="F1" s="25"/>
      <c r="G1" s="26"/>
      <c r="H1" s="26" t="s">
        <v>32</v>
      </c>
      <c r="I1" s="24"/>
    </row>
    <row r="2" spans="1:9" s="2" customFormat="1" ht="15.75" x14ac:dyDescent="0.25">
      <c r="A2" s="11"/>
      <c r="B2" s="11"/>
      <c r="C2" s="24"/>
      <c r="D2" s="24"/>
      <c r="E2" s="11"/>
      <c r="F2" s="16"/>
      <c r="G2" s="11"/>
      <c r="H2" s="16"/>
      <c r="I2" s="11"/>
    </row>
    <row r="3" spans="1:9" s="2" customFormat="1" ht="15.75" x14ac:dyDescent="0.25">
      <c r="A3" s="36" t="s">
        <v>78</v>
      </c>
      <c r="B3" s="36"/>
      <c r="C3" s="36"/>
      <c r="D3" s="36"/>
      <c r="E3" s="36"/>
      <c r="F3" s="36"/>
      <c r="G3" s="36"/>
      <c r="H3" s="36"/>
      <c r="I3" s="11"/>
    </row>
    <row r="4" spans="1:9" s="27" customFormat="1" ht="15.75" x14ac:dyDescent="0.25">
      <c r="A4" s="24"/>
      <c r="B4" s="24"/>
      <c r="C4" s="24"/>
      <c r="D4" s="24"/>
      <c r="E4" s="24"/>
      <c r="F4" s="24"/>
      <c r="G4" s="24"/>
      <c r="H4" s="28" t="s">
        <v>33</v>
      </c>
      <c r="I4" s="24"/>
    </row>
    <row r="5" spans="1:9" s="27" customFormat="1" ht="51" x14ac:dyDescent="0.25">
      <c r="A5" s="22" t="s">
        <v>34</v>
      </c>
      <c r="B5" s="22" t="s">
        <v>35</v>
      </c>
      <c r="C5" s="22" t="s">
        <v>36</v>
      </c>
      <c r="D5" s="22" t="s">
        <v>37</v>
      </c>
      <c r="E5" s="22" t="s">
        <v>84</v>
      </c>
      <c r="F5" s="22" t="s">
        <v>38</v>
      </c>
      <c r="G5" s="22" t="s">
        <v>39</v>
      </c>
      <c r="H5" s="22" t="s">
        <v>40</v>
      </c>
      <c r="I5" s="24"/>
    </row>
    <row r="6" spans="1:9" s="27" customFormat="1" ht="15.75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4"/>
    </row>
    <row r="7" spans="1:9" s="8" customFormat="1" ht="25.5" x14ac:dyDescent="0.25">
      <c r="A7" s="7">
        <v>1</v>
      </c>
      <c r="B7" s="4" t="s">
        <v>0</v>
      </c>
      <c r="C7" s="19">
        <v>398527800</v>
      </c>
      <c r="D7" s="19">
        <v>199263900</v>
      </c>
      <c r="E7" s="23">
        <f t="shared" ref="E7:E43" si="0">C7-D7</f>
        <v>199263900</v>
      </c>
      <c r="F7" s="19">
        <v>199263900</v>
      </c>
      <c r="G7" s="23">
        <f t="shared" ref="G7:G42" si="1">D7-F7</f>
        <v>0</v>
      </c>
      <c r="H7" s="30">
        <f t="shared" ref="H7:H69" si="2">F7/D7*100</f>
        <v>100</v>
      </c>
    </row>
    <row r="8" spans="1:9" s="32" customFormat="1" ht="25.5" x14ac:dyDescent="0.25">
      <c r="A8" s="5">
        <v>2</v>
      </c>
      <c r="B8" s="29" t="s">
        <v>1</v>
      </c>
      <c r="C8" s="19">
        <v>99598520</v>
      </c>
      <c r="D8" s="19">
        <v>0</v>
      </c>
      <c r="E8" s="23">
        <f t="shared" si="0"/>
        <v>99598520</v>
      </c>
      <c r="F8" s="23">
        <v>0</v>
      </c>
      <c r="G8" s="23">
        <f t="shared" si="1"/>
        <v>0</v>
      </c>
      <c r="H8" s="30" t="s">
        <v>83</v>
      </c>
      <c r="I8" s="31"/>
    </row>
    <row r="9" spans="1:9" s="32" customFormat="1" ht="51" x14ac:dyDescent="0.25">
      <c r="A9" s="7">
        <v>3</v>
      </c>
      <c r="B9" s="29" t="s">
        <v>43</v>
      </c>
      <c r="C9" s="19">
        <v>14953950</v>
      </c>
      <c r="D9" s="19">
        <v>0</v>
      </c>
      <c r="E9" s="23">
        <f t="shared" si="0"/>
        <v>14953950</v>
      </c>
      <c r="F9" s="23">
        <v>0</v>
      </c>
      <c r="G9" s="23">
        <f t="shared" ref="G9:G10" si="3">D9-F9</f>
        <v>0</v>
      </c>
      <c r="H9" s="30" t="s">
        <v>83</v>
      </c>
      <c r="I9" s="31"/>
    </row>
    <row r="10" spans="1:9" s="32" customFormat="1" ht="51" x14ac:dyDescent="0.25">
      <c r="A10" s="5">
        <v>4</v>
      </c>
      <c r="B10" s="29" t="s">
        <v>43</v>
      </c>
      <c r="C10" s="19">
        <v>629640</v>
      </c>
      <c r="D10" s="19">
        <v>0</v>
      </c>
      <c r="E10" s="23">
        <f t="shared" si="0"/>
        <v>629640</v>
      </c>
      <c r="F10" s="23">
        <v>0</v>
      </c>
      <c r="G10" s="23">
        <f t="shared" si="3"/>
        <v>0</v>
      </c>
      <c r="H10" s="30" t="s">
        <v>83</v>
      </c>
      <c r="I10" s="31"/>
    </row>
    <row r="11" spans="1:9" s="32" customFormat="1" ht="38.25" x14ac:dyDescent="0.25">
      <c r="A11" s="7">
        <v>5</v>
      </c>
      <c r="B11" s="29" t="s">
        <v>2</v>
      </c>
      <c r="C11" s="19">
        <v>121145060</v>
      </c>
      <c r="D11" s="19">
        <v>0</v>
      </c>
      <c r="E11" s="23">
        <f t="shared" si="0"/>
        <v>121145060</v>
      </c>
      <c r="F11" s="23">
        <v>0</v>
      </c>
      <c r="G11" s="23">
        <f t="shared" ref="G11" si="4">D11-F11</f>
        <v>0</v>
      </c>
      <c r="H11" s="30" t="s">
        <v>83</v>
      </c>
      <c r="I11" s="31"/>
    </row>
    <row r="12" spans="1:9" s="33" customFormat="1" ht="51" x14ac:dyDescent="0.25">
      <c r="A12" s="5">
        <v>6</v>
      </c>
      <c r="B12" s="29" t="s">
        <v>42</v>
      </c>
      <c r="C12" s="19">
        <v>70953400</v>
      </c>
      <c r="D12" s="19">
        <v>38953400</v>
      </c>
      <c r="E12" s="23">
        <f t="shared" si="0"/>
        <v>32000000</v>
      </c>
      <c r="F12" s="19">
        <v>38953400</v>
      </c>
      <c r="G12" s="23">
        <f t="shared" si="1"/>
        <v>0</v>
      </c>
      <c r="H12" s="30">
        <f t="shared" si="2"/>
        <v>100</v>
      </c>
      <c r="I12" s="31"/>
    </row>
    <row r="13" spans="1:9" s="32" customFormat="1" ht="51" x14ac:dyDescent="0.25">
      <c r="A13" s="7">
        <v>7</v>
      </c>
      <c r="B13" s="29" t="s">
        <v>45</v>
      </c>
      <c r="C13" s="19">
        <v>4615996.68</v>
      </c>
      <c r="D13" s="19">
        <v>3355358.8</v>
      </c>
      <c r="E13" s="23">
        <f t="shared" si="0"/>
        <v>1260637.8799999999</v>
      </c>
      <c r="F13" s="19">
        <v>3355358.8</v>
      </c>
      <c r="G13" s="23">
        <f t="shared" ref="G13" si="5">D13-F13</f>
        <v>0</v>
      </c>
      <c r="H13" s="30">
        <f t="shared" si="2"/>
        <v>100</v>
      </c>
      <c r="I13" s="31"/>
    </row>
    <row r="14" spans="1:9" ht="25.5" x14ac:dyDescent="0.25">
      <c r="A14" s="5">
        <v>8</v>
      </c>
      <c r="B14" s="4" t="s">
        <v>3</v>
      </c>
      <c r="C14" s="19">
        <v>50515200</v>
      </c>
      <c r="D14" s="19">
        <v>0</v>
      </c>
      <c r="E14" s="23">
        <f t="shared" si="0"/>
        <v>50515200</v>
      </c>
      <c r="F14" s="23">
        <v>0</v>
      </c>
      <c r="G14" s="23">
        <f t="shared" si="1"/>
        <v>0</v>
      </c>
      <c r="H14" s="30" t="s">
        <v>83</v>
      </c>
    </row>
    <row r="15" spans="1:9" s="33" customFormat="1" x14ac:dyDescent="0.25">
      <c r="A15" s="7">
        <v>9</v>
      </c>
      <c r="B15" s="29" t="s">
        <v>4</v>
      </c>
      <c r="C15" s="19">
        <v>468390.44</v>
      </c>
      <c r="D15" s="19">
        <v>0</v>
      </c>
      <c r="E15" s="23">
        <f t="shared" si="0"/>
        <v>468390.44</v>
      </c>
      <c r="F15" s="23">
        <v>0</v>
      </c>
      <c r="G15" s="23">
        <f t="shared" si="1"/>
        <v>0</v>
      </c>
      <c r="H15" s="30" t="s">
        <v>83</v>
      </c>
      <c r="I15" s="31"/>
    </row>
    <row r="16" spans="1:9" ht="38.25" x14ac:dyDescent="0.25">
      <c r="A16" s="5">
        <v>10</v>
      </c>
      <c r="B16" s="4" t="s">
        <v>5</v>
      </c>
      <c r="C16" s="19">
        <v>201200</v>
      </c>
      <c r="D16" s="19">
        <v>201200</v>
      </c>
      <c r="E16" s="23">
        <f t="shared" si="0"/>
        <v>0</v>
      </c>
      <c r="F16" s="19">
        <v>201200</v>
      </c>
      <c r="G16" s="23">
        <f t="shared" si="1"/>
        <v>0</v>
      </c>
      <c r="H16" s="30">
        <f t="shared" si="2"/>
        <v>100</v>
      </c>
    </row>
    <row r="17" spans="1:9" ht="25.5" x14ac:dyDescent="0.25">
      <c r="A17" s="7">
        <v>11</v>
      </c>
      <c r="B17" s="4" t="s">
        <v>6</v>
      </c>
      <c r="C17" s="19">
        <v>2912500</v>
      </c>
      <c r="D17" s="19">
        <v>477419.28</v>
      </c>
      <c r="E17" s="23">
        <f t="shared" si="0"/>
        <v>2435080.7199999997</v>
      </c>
      <c r="F17" s="19">
        <v>477419.28</v>
      </c>
      <c r="G17" s="23">
        <f t="shared" si="1"/>
        <v>0</v>
      </c>
      <c r="H17" s="30">
        <f t="shared" si="2"/>
        <v>100</v>
      </c>
    </row>
    <row r="18" spans="1:9" ht="63.75" x14ac:dyDescent="0.25">
      <c r="A18" s="5">
        <v>12</v>
      </c>
      <c r="B18" s="4" t="s">
        <v>7</v>
      </c>
      <c r="C18" s="19">
        <v>3303164</v>
      </c>
      <c r="D18" s="19">
        <v>393168.48</v>
      </c>
      <c r="E18" s="23">
        <f t="shared" si="0"/>
        <v>2909995.52</v>
      </c>
      <c r="F18" s="19">
        <v>393168.48</v>
      </c>
      <c r="G18" s="23">
        <f t="shared" si="1"/>
        <v>0</v>
      </c>
      <c r="H18" s="30">
        <f t="shared" si="2"/>
        <v>100</v>
      </c>
    </row>
    <row r="19" spans="1:9" s="33" customFormat="1" ht="25.5" x14ac:dyDescent="0.25">
      <c r="A19" s="7">
        <v>13</v>
      </c>
      <c r="B19" s="29" t="s">
        <v>8</v>
      </c>
      <c r="C19" s="19">
        <v>3792007</v>
      </c>
      <c r="D19" s="19">
        <v>1412618.05</v>
      </c>
      <c r="E19" s="23">
        <f t="shared" si="0"/>
        <v>2379388.9500000002</v>
      </c>
      <c r="F19" s="19">
        <v>1412618.05</v>
      </c>
      <c r="G19" s="23">
        <f t="shared" si="1"/>
        <v>0</v>
      </c>
      <c r="H19" s="30">
        <f t="shared" si="2"/>
        <v>100</v>
      </c>
      <c r="I19" s="31"/>
    </row>
    <row r="20" spans="1:9" s="32" customFormat="1" ht="25.5" x14ac:dyDescent="0.25">
      <c r="A20" s="5">
        <v>14</v>
      </c>
      <c r="B20" s="29" t="s">
        <v>9</v>
      </c>
      <c r="C20" s="19">
        <v>447200</v>
      </c>
      <c r="D20" s="19">
        <v>447200</v>
      </c>
      <c r="E20" s="23">
        <f t="shared" si="0"/>
        <v>0</v>
      </c>
      <c r="F20" s="23">
        <v>447200</v>
      </c>
      <c r="G20" s="23">
        <f t="shared" si="1"/>
        <v>0</v>
      </c>
      <c r="H20" s="30">
        <f t="shared" si="2"/>
        <v>100</v>
      </c>
      <c r="I20" s="31"/>
    </row>
    <row r="21" spans="1:9" s="32" customFormat="1" ht="51" x14ac:dyDescent="0.25">
      <c r="A21" s="7">
        <v>15</v>
      </c>
      <c r="B21" s="29" t="s">
        <v>10</v>
      </c>
      <c r="C21" s="19">
        <v>70419700</v>
      </c>
      <c r="D21" s="19">
        <v>33449000</v>
      </c>
      <c r="E21" s="23">
        <f t="shared" si="0"/>
        <v>36970700</v>
      </c>
      <c r="F21" s="19">
        <v>33449000</v>
      </c>
      <c r="G21" s="23">
        <f t="shared" si="1"/>
        <v>0</v>
      </c>
      <c r="H21" s="30">
        <f t="shared" si="2"/>
        <v>100</v>
      </c>
      <c r="I21" s="31"/>
    </row>
    <row r="22" spans="1:9" s="32" customFormat="1" ht="25.5" x14ac:dyDescent="0.25">
      <c r="A22" s="5">
        <v>16</v>
      </c>
      <c r="B22" s="29" t="s">
        <v>11</v>
      </c>
      <c r="C22" s="19">
        <v>179675.39</v>
      </c>
      <c r="D22" s="19">
        <v>89837.7</v>
      </c>
      <c r="E22" s="23">
        <f t="shared" si="0"/>
        <v>89837.690000000017</v>
      </c>
      <c r="F22" s="19">
        <v>89837.7</v>
      </c>
      <c r="G22" s="23">
        <f t="shared" ref="G22" si="6">D22-F22</f>
        <v>0</v>
      </c>
      <c r="H22" s="30">
        <f t="shared" si="2"/>
        <v>100</v>
      </c>
      <c r="I22" s="31"/>
    </row>
    <row r="23" spans="1:9" s="33" customFormat="1" ht="38.25" x14ac:dyDescent="0.25">
      <c r="A23" s="7">
        <v>17</v>
      </c>
      <c r="B23" s="29" t="s">
        <v>12</v>
      </c>
      <c r="C23" s="19">
        <v>11772900</v>
      </c>
      <c r="D23" s="19">
        <v>0</v>
      </c>
      <c r="E23" s="23">
        <f t="shared" si="0"/>
        <v>11772900</v>
      </c>
      <c r="F23" s="23">
        <v>0</v>
      </c>
      <c r="G23" s="23">
        <f t="shared" si="1"/>
        <v>0</v>
      </c>
      <c r="H23" s="30" t="s">
        <v>83</v>
      </c>
      <c r="I23" s="31"/>
    </row>
    <row r="24" spans="1:9" s="33" customFormat="1" ht="63.75" x14ac:dyDescent="0.25">
      <c r="A24" s="5">
        <v>18</v>
      </c>
      <c r="B24" s="29" t="s">
        <v>13</v>
      </c>
      <c r="C24" s="19">
        <v>2396000</v>
      </c>
      <c r="D24" s="19">
        <v>1000000</v>
      </c>
      <c r="E24" s="23">
        <f t="shared" si="0"/>
        <v>1396000</v>
      </c>
      <c r="F24" s="19">
        <v>995130.82</v>
      </c>
      <c r="G24" s="23">
        <f t="shared" si="1"/>
        <v>4869.1800000000512</v>
      </c>
      <c r="H24" s="30">
        <f t="shared" si="2"/>
        <v>99.513081999999997</v>
      </c>
      <c r="I24" s="31"/>
    </row>
    <row r="25" spans="1:9" s="33" customFormat="1" x14ac:dyDescent="0.25">
      <c r="A25" s="7">
        <v>19</v>
      </c>
      <c r="B25" s="29" t="s">
        <v>14</v>
      </c>
      <c r="C25" s="19">
        <v>4897000</v>
      </c>
      <c r="D25" s="19">
        <v>4897000</v>
      </c>
      <c r="E25" s="23">
        <f t="shared" si="0"/>
        <v>0</v>
      </c>
      <c r="F25" s="19">
        <v>4897000</v>
      </c>
      <c r="G25" s="23">
        <f t="shared" si="1"/>
        <v>0</v>
      </c>
      <c r="H25" s="30">
        <f t="shared" si="2"/>
        <v>100</v>
      </c>
      <c r="I25" s="31"/>
    </row>
    <row r="26" spans="1:9" s="33" customFormat="1" ht="38.25" x14ac:dyDescent="0.25">
      <c r="A26" s="5">
        <v>20</v>
      </c>
      <c r="B26" s="29" t="s">
        <v>15</v>
      </c>
      <c r="C26" s="19">
        <v>53098900</v>
      </c>
      <c r="D26" s="19">
        <v>26549450</v>
      </c>
      <c r="E26" s="23">
        <f t="shared" si="0"/>
        <v>26549450</v>
      </c>
      <c r="F26" s="19">
        <v>26549450</v>
      </c>
      <c r="G26" s="23">
        <f t="shared" si="1"/>
        <v>0</v>
      </c>
      <c r="H26" s="30">
        <f t="shared" si="2"/>
        <v>100</v>
      </c>
      <c r="I26" s="31"/>
    </row>
    <row r="27" spans="1:9" s="33" customFormat="1" ht="114.75" x14ac:dyDescent="0.25">
      <c r="A27" s="7">
        <v>21</v>
      </c>
      <c r="B27" s="29" t="s">
        <v>16</v>
      </c>
      <c r="C27" s="19">
        <v>18802794.57</v>
      </c>
      <c r="D27" s="19">
        <v>0</v>
      </c>
      <c r="E27" s="23">
        <f t="shared" si="0"/>
        <v>18802794.57</v>
      </c>
      <c r="F27" s="23">
        <v>0</v>
      </c>
      <c r="G27" s="23">
        <f t="shared" si="1"/>
        <v>0</v>
      </c>
      <c r="H27" s="30" t="s">
        <v>83</v>
      </c>
      <c r="I27" s="31"/>
    </row>
    <row r="28" spans="1:9" s="33" customFormat="1" ht="89.25" x14ac:dyDescent="0.25">
      <c r="A28" s="5">
        <v>22</v>
      </c>
      <c r="B28" s="29" t="s">
        <v>17</v>
      </c>
      <c r="C28" s="19">
        <v>16400</v>
      </c>
      <c r="D28" s="19">
        <v>8199.84</v>
      </c>
      <c r="E28" s="23">
        <f t="shared" si="0"/>
        <v>8200.16</v>
      </c>
      <c r="F28" s="19">
        <v>8199.84</v>
      </c>
      <c r="G28" s="23">
        <f t="shared" si="1"/>
        <v>0</v>
      </c>
      <c r="H28" s="30">
        <f t="shared" si="2"/>
        <v>100</v>
      </c>
      <c r="I28" s="31"/>
    </row>
    <row r="29" spans="1:9" s="33" customFormat="1" ht="89.25" x14ac:dyDescent="0.25">
      <c r="A29" s="7">
        <v>23</v>
      </c>
      <c r="B29" s="29" t="s">
        <v>18</v>
      </c>
      <c r="C29" s="19">
        <v>13656100</v>
      </c>
      <c r="D29" s="19">
        <v>4489764.43</v>
      </c>
      <c r="E29" s="23">
        <f t="shared" si="0"/>
        <v>9166335.5700000003</v>
      </c>
      <c r="F29" s="19">
        <v>4489764.43</v>
      </c>
      <c r="G29" s="23">
        <f t="shared" si="1"/>
        <v>0</v>
      </c>
      <c r="H29" s="30">
        <f t="shared" si="2"/>
        <v>100</v>
      </c>
      <c r="I29" s="31"/>
    </row>
    <row r="30" spans="1:9" s="33" customFormat="1" ht="89.25" x14ac:dyDescent="0.25">
      <c r="A30" s="5">
        <v>24</v>
      </c>
      <c r="B30" s="29" t="s">
        <v>19</v>
      </c>
      <c r="C30" s="19">
        <v>718296</v>
      </c>
      <c r="D30" s="19">
        <v>306278.17</v>
      </c>
      <c r="E30" s="23">
        <f t="shared" si="0"/>
        <v>412017.83</v>
      </c>
      <c r="F30" s="19">
        <v>306278.17</v>
      </c>
      <c r="G30" s="23">
        <f t="shared" si="1"/>
        <v>0</v>
      </c>
      <c r="H30" s="30">
        <f t="shared" si="2"/>
        <v>100</v>
      </c>
      <c r="I30" s="31"/>
    </row>
    <row r="31" spans="1:9" s="33" customFormat="1" ht="89.25" x14ac:dyDescent="0.25">
      <c r="A31" s="7">
        <v>25</v>
      </c>
      <c r="B31" s="29" t="s">
        <v>20</v>
      </c>
      <c r="C31" s="19">
        <v>82100</v>
      </c>
      <c r="D31" s="19">
        <v>41049.699999999997</v>
      </c>
      <c r="E31" s="23">
        <f t="shared" si="0"/>
        <v>41050.300000000003</v>
      </c>
      <c r="F31" s="19">
        <v>41049.699999999997</v>
      </c>
      <c r="G31" s="23">
        <f t="shared" si="1"/>
        <v>0</v>
      </c>
      <c r="H31" s="30">
        <f t="shared" si="2"/>
        <v>100</v>
      </c>
      <c r="I31" s="31"/>
    </row>
    <row r="32" spans="1:9" s="33" customFormat="1" ht="89.25" x14ac:dyDescent="0.25">
      <c r="A32" s="5">
        <v>26</v>
      </c>
      <c r="B32" s="29" t="s">
        <v>21</v>
      </c>
      <c r="C32" s="19">
        <v>42200</v>
      </c>
      <c r="D32" s="19">
        <v>42200</v>
      </c>
      <c r="E32" s="23">
        <f t="shared" si="0"/>
        <v>0</v>
      </c>
      <c r="F32" s="23">
        <v>0</v>
      </c>
      <c r="G32" s="23">
        <f t="shared" si="1"/>
        <v>42200</v>
      </c>
      <c r="H32" s="30">
        <f t="shared" si="2"/>
        <v>0</v>
      </c>
      <c r="I32" s="31"/>
    </row>
    <row r="33" spans="1:9" s="33" customFormat="1" ht="89.25" x14ac:dyDescent="0.25">
      <c r="A33" s="7">
        <v>27</v>
      </c>
      <c r="B33" s="29" t="s">
        <v>22</v>
      </c>
      <c r="C33" s="19">
        <v>4600</v>
      </c>
      <c r="D33" s="19">
        <v>4600</v>
      </c>
      <c r="E33" s="23">
        <f t="shared" si="0"/>
        <v>0</v>
      </c>
      <c r="F33" s="23">
        <v>0</v>
      </c>
      <c r="G33" s="23">
        <f t="shared" si="1"/>
        <v>4600</v>
      </c>
      <c r="H33" s="30">
        <f t="shared" si="2"/>
        <v>0</v>
      </c>
      <c r="I33" s="31"/>
    </row>
    <row r="34" spans="1:9" ht="76.5" x14ac:dyDescent="0.25">
      <c r="A34" s="5">
        <v>28</v>
      </c>
      <c r="B34" s="4" t="s">
        <v>23</v>
      </c>
      <c r="C34" s="19">
        <v>3589836</v>
      </c>
      <c r="D34" s="19">
        <v>580030</v>
      </c>
      <c r="E34" s="23">
        <f t="shared" si="0"/>
        <v>3009806</v>
      </c>
      <c r="F34" s="19">
        <v>580030</v>
      </c>
      <c r="G34" s="23">
        <f t="shared" si="1"/>
        <v>0</v>
      </c>
      <c r="H34" s="30">
        <f t="shared" si="2"/>
        <v>100</v>
      </c>
    </row>
    <row r="35" spans="1:9" s="33" customFormat="1" ht="102" x14ac:dyDescent="0.25">
      <c r="A35" s="7">
        <v>29</v>
      </c>
      <c r="B35" s="29" t="s">
        <v>24</v>
      </c>
      <c r="C35" s="19">
        <v>7480000</v>
      </c>
      <c r="D35" s="19">
        <v>3033344</v>
      </c>
      <c r="E35" s="23">
        <f t="shared" si="0"/>
        <v>4446656</v>
      </c>
      <c r="F35" s="19">
        <v>3033344</v>
      </c>
      <c r="G35" s="23">
        <f t="shared" si="1"/>
        <v>0</v>
      </c>
      <c r="H35" s="30">
        <f t="shared" si="2"/>
        <v>100</v>
      </c>
      <c r="I35" s="31"/>
    </row>
    <row r="36" spans="1:9" s="33" customFormat="1" ht="76.5" x14ac:dyDescent="0.25">
      <c r="A36" s="5">
        <v>30</v>
      </c>
      <c r="B36" s="29" t="s">
        <v>25</v>
      </c>
      <c r="C36" s="19">
        <v>17060000</v>
      </c>
      <c r="D36" s="19">
        <v>5060000</v>
      </c>
      <c r="E36" s="23">
        <f t="shared" si="0"/>
        <v>12000000</v>
      </c>
      <c r="F36" s="19">
        <v>5060000</v>
      </c>
      <c r="G36" s="23">
        <f t="shared" si="1"/>
        <v>0</v>
      </c>
      <c r="H36" s="30">
        <f t="shared" si="2"/>
        <v>100</v>
      </c>
      <c r="I36" s="31"/>
    </row>
    <row r="37" spans="1:9" s="33" customFormat="1" ht="51" x14ac:dyDescent="0.25">
      <c r="A37" s="7">
        <v>31</v>
      </c>
      <c r="B37" s="29" t="s">
        <v>26</v>
      </c>
      <c r="C37" s="19">
        <v>121858</v>
      </c>
      <c r="D37" s="19">
        <v>37894.85</v>
      </c>
      <c r="E37" s="23">
        <f t="shared" si="0"/>
        <v>83963.15</v>
      </c>
      <c r="F37" s="23">
        <v>37894.85</v>
      </c>
      <c r="G37" s="23">
        <f t="shared" si="1"/>
        <v>0</v>
      </c>
      <c r="H37" s="30">
        <f t="shared" si="2"/>
        <v>100</v>
      </c>
      <c r="I37" s="31"/>
    </row>
    <row r="38" spans="1:9" s="33" customFormat="1" ht="51" x14ac:dyDescent="0.25">
      <c r="A38" s="5">
        <v>32</v>
      </c>
      <c r="B38" s="29" t="s">
        <v>27</v>
      </c>
      <c r="C38" s="19">
        <v>1714068</v>
      </c>
      <c r="D38" s="19">
        <v>1714068</v>
      </c>
      <c r="E38" s="23">
        <f t="shared" si="0"/>
        <v>0</v>
      </c>
      <c r="F38" s="19">
        <v>1714068</v>
      </c>
      <c r="G38" s="23">
        <f t="shared" si="1"/>
        <v>0</v>
      </c>
      <c r="H38" s="30">
        <f t="shared" si="2"/>
        <v>100</v>
      </c>
      <c r="I38" s="31"/>
    </row>
    <row r="39" spans="1:9" s="33" customFormat="1" ht="63.75" x14ac:dyDescent="0.25">
      <c r="A39" s="7">
        <v>33</v>
      </c>
      <c r="B39" s="29" t="s">
        <v>28</v>
      </c>
      <c r="C39" s="19">
        <v>1714068</v>
      </c>
      <c r="D39" s="19">
        <v>1714068</v>
      </c>
      <c r="E39" s="23">
        <f t="shared" si="0"/>
        <v>0</v>
      </c>
      <c r="F39" s="19">
        <v>1714068</v>
      </c>
      <c r="G39" s="23">
        <f t="shared" si="1"/>
        <v>0</v>
      </c>
      <c r="H39" s="30">
        <f t="shared" si="2"/>
        <v>100</v>
      </c>
      <c r="I39" s="31"/>
    </row>
    <row r="40" spans="1:9" s="33" customFormat="1" x14ac:dyDescent="0.25">
      <c r="A40" s="5">
        <v>34</v>
      </c>
      <c r="B40" s="29" t="s">
        <v>29</v>
      </c>
      <c r="C40" s="19">
        <v>1617047</v>
      </c>
      <c r="D40" s="19">
        <v>0</v>
      </c>
      <c r="E40" s="23">
        <f t="shared" si="0"/>
        <v>1617047</v>
      </c>
      <c r="F40" s="23">
        <v>0</v>
      </c>
      <c r="G40" s="23">
        <f t="shared" si="1"/>
        <v>0</v>
      </c>
      <c r="H40" s="30" t="s">
        <v>83</v>
      </c>
      <c r="I40" s="31"/>
    </row>
    <row r="41" spans="1:9" s="33" customFormat="1" ht="63.75" x14ac:dyDescent="0.25">
      <c r="A41" s="7">
        <v>35</v>
      </c>
      <c r="B41" s="29" t="s">
        <v>30</v>
      </c>
      <c r="C41" s="19">
        <v>1767808600</v>
      </c>
      <c r="D41" s="19">
        <v>1262871250</v>
      </c>
      <c r="E41" s="23">
        <f t="shared" si="0"/>
        <v>504937350</v>
      </c>
      <c r="F41" s="19">
        <v>1262871250</v>
      </c>
      <c r="G41" s="23">
        <f t="shared" si="1"/>
        <v>0</v>
      </c>
      <c r="H41" s="30">
        <f t="shared" si="2"/>
        <v>100</v>
      </c>
      <c r="I41" s="31"/>
    </row>
    <row r="42" spans="1:9" s="33" customFormat="1" ht="102" x14ac:dyDescent="0.25">
      <c r="A42" s="5">
        <v>36</v>
      </c>
      <c r="B42" s="29" t="s">
        <v>31</v>
      </c>
      <c r="C42" s="19">
        <v>76406900</v>
      </c>
      <c r="D42" s="19">
        <v>51710000</v>
      </c>
      <c r="E42" s="23">
        <f t="shared" si="0"/>
        <v>24696900</v>
      </c>
      <c r="F42" s="19">
        <v>51710000</v>
      </c>
      <c r="G42" s="23">
        <f t="shared" si="1"/>
        <v>0</v>
      </c>
      <c r="H42" s="30">
        <f t="shared" si="2"/>
        <v>100</v>
      </c>
      <c r="I42" s="31"/>
    </row>
    <row r="43" spans="1:9" s="32" customFormat="1" ht="51" x14ac:dyDescent="0.25">
      <c r="A43" s="7">
        <v>37</v>
      </c>
      <c r="B43" s="29" t="s">
        <v>44</v>
      </c>
      <c r="C43" s="19">
        <v>5000000</v>
      </c>
      <c r="D43" s="19">
        <v>4088651.8</v>
      </c>
      <c r="E43" s="23">
        <f t="shared" si="0"/>
        <v>911348.20000000019</v>
      </c>
      <c r="F43" s="19">
        <v>4088651.8</v>
      </c>
      <c r="G43" s="23">
        <f t="shared" ref="G43" si="7">D43-F43</f>
        <v>0</v>
      </c>
      <c r="H43" s="30">
        <f t="shared" si="2"/>
        <v>100</v>
      </c>
      <c r="I43" s="31"/>
    </row>
    <row r="44" spans="1:9" s="6" customFormat="1" ht="38.25" x14ac:dyDescent="0.25">
      <c r="A44" s="5">
        <v>38</v>
      </c>
      <c r="B44" s="4" t="s">
        <v>46</v>
      </c>
      <c r="C44" s="19">
        <v>1023008.1</v>
      </c>
      <c r="D44" s="19">
        <v>0</v>
      </c>
      <c r="E44" s="23">
        <f t="shared" ref="E44:E79" si="8">C44-D44</f>
        <v>1023008.1</v>
      </c>
      <c r="F44" s="23">
        <v>0</v>
      </c>
      <c r="G44" s="23">
        <f t="shared" ref="G44:G79" si="9">D44-F44</f>
        <v>0</v>
      </c>
      <c r="H44" s="30" t="s">
        <v>83</v>
      </c>
      <c r="I44" s="8"/>
    </row>
    <row r="45" spans="1:9" s="32" customFormat="1" ht="51" x14ac:dyDescent="0.25">
      <c r="A45" s="7">
        <v>39</v>
      </c>
      <c r="B45" s="29" t="s">
        <v>47</v>
      </c>
      <c r="C45" s="19">
        <v>1158152.99</v>
      </c>
      <c r="D45" s="19">
        <v>1158152.99</v>
      </c>
      <c r="E45" s="23">
        <f t="shared" si="8"/>
        <v>0</v>
      </c>
      <c r="F45" s="23">
        <v>1158152.99</v>
      </c>
      <c r="G45" s="23">
        <f t="shared" si="9"/>
        <v>0</v>
      </c>
      <c r="H45" s="30">
        <f t="shared" si="2"/>
        <v>100</v>
      </c>
      <c r="I45" s="31"/>
    </row>
    <row r="46" spans="1:9" s="32" customFormat="1" ht="51" x14ac:dyDescent="0.25">
      <c r="A46" s="5">
        <v>40</v>
      </c>
      <c r="B46" s="29" t="s">
        <v>48</v>
      </c>
      <c r="C46" s="19">
        <v>362550.16</v>
      </c>
      <c r="D46" s="19">
        <v>362550.16</v>
      </c>
      <c r="E46" s="23">
        <f t="shared" si="8"/>
        <v>0</v>
      </c>
      <c r="F46" s="19">
        <v>362550.16</v>
      </c>
      <c r="G46" s="23">
        <f t="shared" si="9"/>
        <v>0</v>
      </c>
      <c r="H46" s="30">
        <f t="shared" si="2"/>
        <v>100</v>
      </c>
      <c r="I46" s="31"/>
    </row>
    <row r="47" spans="1:9" s="32" customFormat="1" ht="25.5" x14ac:dyDescent="0.25">
      <c r="A47" s="7">
        <v>41</v>
      </c>
      <c r="B47" s="29" t="s">
        <v>49</v>
      </c>
      <c r="C47" s="19">
        <v>552000</v>
      </c>
      <c r="D47" s="19">
        <v>552000</v>
      </c>
      <c r="E47" s="23">
        <f t="shared" si="8"/>
        <v>0</v>
      </c>
      <c r="F47" s="19">
        <v>552000</v>
      </c>
      <c r="G47" s="23">
        <f t="shared" si="9"/>
        <v>0</v>
      </c>
      <c r="H47" s="30">
        <f t="shared" si="2"/>
        <v>100</v>
      </c>
      <c r="I47" s="31"/>
    </row>
    <row r="48" spans="1:9" s="32" customFormat="1" ht="51" x14ac:dyDescent="0.25">
      <c r="A48" s="5">
        <v>42</v>
      </c>
      <c r="B48" s="29" t="s">
        <v>50</v>
      </c>
      <c r="C48" s="19">
        <v>477000</v>
      </c>
      <c r="D48" s="19">
        <v>477000</v>
      </c>
      <c r="E48" s="23">
        <f t="shared" si="8"/>
        <v>0</v>
      </c>
      <c r="F48" s="19">
        <v>477000</v>
      </c>
      <c r="G48" s="23">
        <f t="shared" si="9"/>
        <v>0</v>
      </c>
      <c r="H48" s="30">
        <f t="shared" si="2"/>
        <v>100</v>
      </c>
      <c r="I48" s="31"/>
    </row>
    <row r="49" spans="1:9" s="32" customFormat="1" ht="38.25" x14ac:dyDescent="0.25">
      <c r="A49" s="7">
        <v>43</v>
      </c>
      <c r="B49" s="29" t="s">
        <v>51</v>
      </c>
      <c r="C49" s="19">
        <v>531000</v>
      </c>
      <c r="D49" s="19">
        <v>531000</v>
      </c>
      <c r="E49" s="23">
        <f t="shared" si="8"/>
        <v>0</v>
      </c>
      <c r="F49" s="19">
        <v>531000</v>
      </c>
      <c r="G49" s="23">
        <f t="shared" si="9"/>
        <v>0</v>
      </c>
      <c r="H49" s="30">
        <f t="shared" si="2"/>
        <v>100</v>
      </c>
      <c r="I49" s="31"/>
    </row>
    <row r="50" spans="1:9" s="32" customFormat="1" ht="38.25" x14ac:dyDescent="0.25">
      <c r="A50" s="5">
        <v>44</v>
      </c>
      <c r="B50" s="29" t="s">
        <v>52</v>
      </c>
      <c r="C50" s="19">
        <v>600000</v>
      </c>
      <c r="D50" s="19">
        <v>600000</v>
      </c>
      <c r="E50" s="23">
        <f t="shared" si="8"/>
        <v>0</v>
      </c>
      <c r="F50" s="19">
        <v>600000</v>
      </c>
      <c r="G50" s="23">
        <f t="shared" si="9"/>
        <v>0</v>
      </c>
      <c r="H50" s="30">
        <f t="shared" si="2"/>
        <v>100</v>
      </c>
      <c r="I50" s="31"/>
    </row>
    <row r="51" spans="1:9" s="32" customFormat="1" ht="51" x14ac:dyDescent="0.25">
      <c r="A51" s="7">
        <v>45</v>
      </c>
      <c r="B51" s="29" t="s">
        <v>53</v>
      </c>
      <c r="C51" s="19">
        <v>20802595.850000001</v>
      </c>
      <c r="D51" s="19">
        <v>20802595.850000001</v>
      </c>
      <c r="E51" s="23">
        <f t="shared" si="8"/>
        <v>0</v>
      </c>
      <c r="F51" s="19">
        <v>20802595.850000001</v>
      </c>
      <c r="G51" s="23">
        <f t="shared" si="9"/>
        <v>0</v>
      </c>
      <c r="H51" s="30">
        <f t="shared" si="2"/>
        <v>100</v>
      </c>
      <c r="I51" s="31"/>
    </row>
    <row r="52" spans="1:9" s="6" customFormat="1" ht="63.75" x14ac:dyDescent="0.25">
      <c r="A52" s="5">
        <v>46</v>
      </c>
      <c r="B52" s="4" t="s">
        <v>54</v>
      </c>
      <c r="C52" s="19">
        <v>540000</v>
      </c>
      <c r="D52" s="19">
        <v>0</v>
      </c>
      <c r="E52" s="23">
        <f t="shared" si="8"/>
        <v>540000</v>
      </c>
      <c r="F52" s="23">
        <v>0</v>
      </c>
      <c r="G52" s="23">
        <f t="shared" si="9"/>
        <v>0</v>
      </c>
      <c r="H52" s="30" t="s">
        <v>83</v>
      </c>
      <c r="I52" s="8"/>
    </row>
    <row r="53" spans="1:9" s="32" customFormat="1" ht="63.75" x14ac:dyDescent="0.25">
      <c r="A53" s="7">
        <v>47</v>
      </c>
      <c r="B53" s="29" t="s">
        <v>55</v>
      </c>
      <c r="C53" s="19">
        <v>540000</v>
      </c>
      <c r="D53" s="19">
        <v>540000</v>
      </c>
      <c r="E53" s="23">
        <f t="shared" si="8"/>
        <v>0</v>
      </c>
      <c r="F53" s="19">
        <v>540000</v>
      </c>
      <c r="G53" s="23">
        <f t="shared" si="9"/>
        <v>0</v>
      </c>
      <c r="H53" s="30">
        <f t="shared" si="2"/>
        <v>100</v>
      </c>
      <c r="I53" s="31"/>
    </row>
    <row r="54" spans="1:9" s="32" customFormat="1" ht="76.5" x14ac:dyDescent="0.25">
      <c r="A54" s="5">
        <v>48</v>
      </c>
      <c r="B54" s="29" t="s">
        <v>56</v>
      </c>
      <c r="C54" s="19">
        <v>540000</v>
      </c>
      <c r="D54" s="19">
        <v>540000</v>
      </c>
      <c r="E54" s="23">
        <f t="shared" si="8"/>
        <v>0</v>
      </c>
      <c r="F54" s="19">
        <v>540000</v>
      </c>
      <c r="G54" s="23">
        <f t="shared" si="9"/>
        <v>0</v>
      </c>
      <c r="H54" s="30">
        <f t="shared" si="2"/>
        <v>100</v>
      </c>
      <c r="I54" s="31"/>
    </row>
    <row r="55" spans="1:9" s="32" customFormat="1" ht="51" x14ac:dyDescent="0.25">
      <c r="A55" s="7">
        <v>49</v>
      </c>
      <c r="B55" s="29" t="s">
        <v>57</v>
      </c>
      <c r="C55" s="19">
        <v>2220183.9700000002</v>
      </c>
      <c r="D55" s="19">
        <v>0</v>
      </c>
      <c r="E55" s="23">
        <f t="shared" si="8"/>
        <v>2220183.9700000002</v>
      </c>
      <c r="F55" s="23">
        <v>0</v>
      </c>
      <c r="G55" s="23">
        <f t="shared" si="9"/>
        <v>0</v>
      </c>
      <c r="H55" s="30" t="s">
        <v>83</v>
      </c>
      <c r="I55" s="31"/>
    </row>
    <row r="56" spans="1:9" s="32" customFormat="1" ht="38.25" x14ac:dyDescent="0.25">
      <c r="A56" s="5">
        <v>50</v>
      </c>
      <c r="B56" s="29" t="s">
        <v>58</v>
      </c>
      <c r="C56" s="19">
        <v>161472.57999999999</v>
      </c>
      <c r="D56" s="19">
        <v>0</v>
      </c>
      <c r="E56" s="23">
        <f t="shared" si="8"/>
        <v>161472.57999999999</v>
      </c>
      <c r="F56" s="23">
        <v>0</v>
      </c>
      <c r="G56" s="23">
        <f t="shared" si="9"/>
        <v>0</v>
      </c>
      <c r="H56" s="30" t="s">
        <v>83</v>
      </c>
      <c r="I56" s="31"/>
    </row>
    <row r="57" spans="1:9" s="6" customFormat="1" ht="25.5" x14ac:dyDescent="0.25">
      <c r="A57" s="7">
        <v>51</v>
      </c>
      <c r="B57" s="4" t="s">
        <v>59</v>
      </c>
      <c r="C57" s="19">
        <v>1765000</v>
      </c>
      <c r="D57" s="19">
        <v>0</v>
      </c>
      <c r="E57" s="23">
        <f t="shared" si="8"/>
        <v>1765000</v>
      </c>
      <c r="F57" s="23">
        <v>0</v>
      </c>
      <c r="G57" s="23">
        <f t="shared" si="9"/>
        <v>0</v>
      </c>
      <c r="H57" s="30" t="s">
        <v>83</v>
      </c>
      <c r="I57" s="8"/>
    </row>
    <row r="58" spans="1:9" s="32" customFormat="1" ht="63.75" x14ac:dyDescent="0.25">
      <c r="A58" s="5">
        <v>52</v>
      </c>
      <c r="B58" s="29" t="s">
        <v>60</v>
      </c>
      <c r="C58" s="19">
        <v>141666</v>
      </c>
      <c r="D58" s="19">
        <v>141666</v>
      </c>
      <c r="E58" s="23">
        <f t="shared" si="8"/>
        <v>0</v>
      </c>
      <c r="F58" s="19">
        <v>141666</v>
      </c>
      <c r="G58" s="23">
        <f t="shared" si="9"/>
        <v>0</v>
      </c>
      <c r="H58" s="30">
        <f t="shared" si="2"/>
        <v>100</v>
      </c>
      <c r="I58" s="31"/>
    </row>
    <row r="59" spans="1:9" s="6" customFormat="1" ht="76.5" x14ac:dyDescent="0.25">
      <c r="A59" s="7">
        <v>53</v>
      </c>
      <c r="B59" s="4" t="s">
        <v>62</v>
      </c>
      <c r="C59" s="19">
        <v>1300000</v>
      </c>
      <c r="D59" s="19">
        <v>1300000</v>
      </c>
      <c r="E59" s="23">
        <f t="shared" si="8"/>
        <v>0</v>
      </c>
      <c r="F59" s="19">
        <v>1300000</v>
      </c>
      <c r="G59" s="23">
        <f t="shared" ref="G59:G73" si="10">D59-F59</f>
        <v>0</v>
      </c>
      <c r="H59" s="30">
        <f t="shared" si="2"/>
        <v>100</v>
      </c>
      <c r="I59" s="8"/>
    </row>
    <row r="60" spans="1:9" s="6" customFormat="1" ht="76.5" x14ac:dyDescent="0.25">
      <c r="A60" s="5">
        <v>54</v>
      </c>
      <c r="B60" s="4" t="s">
        <v>63</v>
      </c>
      <c r="C60" s="19">
        <v>1300000</v>
      </c>
      <c r="D60" s="19">
        <v>1300000</v>
      </c>
      <c r="E60" s="23">
        <f t="shared" si="8"/>
        <v>0</v>
      </c>
      <c r="F60" s="19">
        <v>1300000</v>
      </c>
      <c r="G60" s="23">
        <f t="shared" si="10"/>
        <v>0</v>
      </c>
      <c r="H60" s="30">
        <f t="shared" si="2"/>
        <v>100</v>
      </c>
      <c r="I60" s="8"/>
    </row>
    <row r="61" spans="1:9" s="6" customFormat="1" ht="76.5" x14ac:dyDescent="0.25">
      <c r="A61" s="7">
        <v>55</v>
      </c>
      <c r="B61" s="4" t="s">
        <v>64</v>
      </c>
      <c r="C61" s="19">
        <v>1300000</v>
      </c>
      <c r="D61" s="19">
        <v>1300000</v>
      </c>
      <c r="E61" s="23">
        <f t="shared" si="8"/>
        <v>0</v>
      </c>
      <c r="F61" s="19">
        <v>1300000</v>
      </c>
      <c r="G61" s="23">
        <f t="shared" si="10"/>
        <v>0</v>
      </c>
      <c r="H61" s="30">
        <f t="shared" si="2"/>
        <v>100</v>
      </c>
      <c r="I61" s="8"/>
    </row>
    <row r="62" spans="1:9" s="6" customFormat="1" ht="76.5" x14ac:dyDescent="0.25">
      <c r="A62" s="5">
        <v>56</v>
      </c>
      <c r="B62" s="4" t="s">
        <v>65</v>
      </c>
      <c r="C62" s="19">
        <v>1300000</v>
      </c>
      <c r="D62" s="19">
        <v>1300000</v>
      </c>
      <c r="E62" s="23">
        <f t="shared" si="8"/>
        <v>0</v>
      </c>
      <c r="F62" s="19">
        <v>1300000</v>
      </c>
      <c r="G62" s="23">
        <f t="shared" si="10"/>
        <v>0</v>
      </c>
      <c r="H62" s="30">
        <f t="shared" si="2"/>
        <v>100</v>
      </c>
      <c r="I62" s="8"/>
    </row>
    <row r="63" spans="1:9" s="6" customFormat="1" ht="76.5" x14ac:dyDescent="0.25">
      <c r="A63" s="7">
        <v>57</v>
      </c>
      <c r="B63" s="4" t="s">
        <v>66</v>
      </c>
      <c r="C63" s="19">
        <v>1300000</v>
      </c>
      <c r="D63" s="19">
        <v>1300000</v>
      </c>
      <c r="E63" s="23">
        <f t="shared" si="8"/>
        <v>0</v>
      </c>
      <c r="F63" s="19">
        <v>1300000</v>
      </c>
      <c r="G63" s="23">
        <f t="shared" si="10"/>
        <v>0</v>
      </c>
      <c r="H63" s="30">
        <f t="shared" si="2"/>
        <v>100</v>
      </c>
      <c r="I63" s="8"/>
    </row>
    <row r="64" spans="1:9" s="6" customFormat="1" ht="76.5" x14ac:dyDescent="0.25">
      <c r="A64" s="5">
        <v>58</v>
      </c>
      <c r="B64" s="4" t="s">
        <v>67</v>
      </c>
      <c r="C64" s="19">
        <v>1300000</v>
      </c>
      <c r="D64" s="19">
        <v>1300000</v>
      </c>
      <c r="E64" s="23">
        <f t="shared" si="8"/>
        <v>0</v>
      </c>
      <c r="F64" s="19">
        <v>1300000</v>
      </c>
      <c r="G64" s="23">
        <f t="shared" si="10"/>
        <v>0</v>
      </c>
      <c r="H64" s="30">
        <f t="shared" si="2"/>
        <v>100</v>
      </c>
      <c r="I64" s="8"/>
    </row>
    <row r="65" spans="1:9" s="6" customFormat="1" ht="76.5" x14ac:dyDescent="0.25">
      <c r="A65" s="7">
        <v>59</v>
      </c>
      <c r="B65" s="4" t="s">
        <v>68</v>
      </c>
      <c r="C65" s="19">
        <v>1300000</v>
      </c>
      <c r="D65" s="19">
        <v>1300000</v>
      </c>
      <c r="E65" s="23">
        <f t="shared" si="8"/>
        <v>0</v>
      </c>
      <c r="F65" s="19">
        <v>1300000</v>
      </c>
      <c r="G65" s="23">
        <f t="shared" si="10"/>
        <v>0</v>
      </c>
      <c r="H65" s="30">
        <f t="shared" si="2"/>
        <v>100</v>
      </c>
      <c r="I65" s="8"/>
    </row>
    <row r="66" spans="1:9" s="6" customFormat="1" ht="76.5" x14ac:dyDescent="0.25">
      <c r="A66" s="5">
        <v>60</v>
      </c>
      <c r="B66" s="4" t="s">
        <v>69</v>
      </c>
      <c r="C66" s="19">
        <v>1300000</v>
      </c>
      <c r="D66" s="19">
        <v>1300000</v>
      </c>
      <c r="E66" s="23">
        <f t="shared" si="8"/>
        <v>0</v>
      </c>
      <c r="F66" s="19">
        <v>1300000</v>
      </c>
      <c r="G66" s="23">
        <f t="shared" si="10"/>
        <v>0</v>
      </c>
      <c r="H66" s="30">
        <f t="shared" si="2"/>
        <v>100</v>
      </c>
      <c r="I66" s="8"/>
    </row>
    <row r="67" spans="1:9" s="6" customFormat="1" ht="76.5" x14ac:dyDescent="0.25">
      <c r="A67" s="7">
        <v>61</v>
      </c>
      <c r="B67" s="4" t="s">
        <v>70</v>
      </c>
      <c r="C67" s="19">
        <v>1300000</v>
      </c>
      <c r="D67" s="19">
        <v>1300000</v>
      </c>
      <c r="E67" s="23">
        <f t="shared" si="8"/>
        <v>0</v>
      </c>
      <c r="F67" s="19">
        <v>1300000</v>
      </c>
      <c r="G67" s="23">
        <f t="shared" si="10"/>
        <v>0</v>
      </c>
      <c r="H67" s="30">
        <f t="shared" si="2"/>
        <v>100</v>
      </c>
      <c r="I67" s="8"/>
    </row>
    <row r="68" spans="1:9" s="6" customFormat="1" ht="76.5" x14ac:dyDescent="0.25">
      <c r="A68" s="5">
        <v>62</v>
      </c>
      <c r="B68" s="4" t="s">
        <v>71</v>
      </c>
      <c r="C68" s="19">
        <v>1293500</v>
      </c>
      <c r="D68" s="19">
        <v>1293500</v>
      </c>
      <c r="E68" s="23">
        <f t="shared" si="8"/>
        <v>0</v>
      </c>
      <c r="F68" s="19">
        <v>1293500</v>
      </c>
      <c r="G68" s="23">
        <f t="shared" si="10"/>
        <v>0</v>
      </c>
      <c r="H68" s="30">
        <f t="shared" si="2"/>
        <v>100</v>
      </c>
      <c r="I68" s="8"/>
    </row>
    <row r="69" spans="1:9" s="6" customFormat="1" ht="76.5" x14ac:dyDescent="0.25">
      <c r="A69" s="7">
        <v>63</v>
      </c>
      <c r="B69" s="4" t="s">
        <v>72</v>
      </c>
      <c r="C69" s="19">
        <v>1300000</v>
      </c>
      <c r="D69" s="19">
        <v>1300000</v>
      </c>
      <c r="E69" s="23">
        <f t="shared" si="8"/>
        <v>0</v>
      </c>
      <c r="F69" s="19">
        <v>1300000</v>
      </c>
      <c r="G69" s="23">
        <f t="shared" si="10"/>
        <v>0</v>
      </c>
      <c r="H69" s="30">
        <f t="shared" si="2"/>
        <v>100</v>
      </c>
      <c r="I69" s="8"/>
    </row>
    <row r="70" spans="1:9" s="6" customFormat="1" ht="76.5" x14ac:dyDescent="0.25">
      <c r="A70" s="5">
        <v>64</v>
      </c>
      <c r="B70" s="4" t="s">
        <v>73</v>
      </c>
      <c r="C70" s="19">
        <v>1293500</v>
      </c>
      <c r="D70" s="19">
        <v>1293500</v>
      </c>
      <c r="E70" s="23">
        <f t="shared" si="8"/>
        <v>0</v>
      </c>
      <c r="F70" s="19">
        <v>1293500</v>
      </c>
      <c r="G70" s="23">
        <f t="shared" si="10"/>
        <v>0</v>
      </c>
      <c r="H70" s="30">
        <f t="shared" ref="H70:H74" si="11">F70/D70*100</f>
        <v>100</v>
      </c>
      <c r="I70" s="8"/>
    </row>
    <row r="71" spans="1:9" s="6" customFormat="1" ht="76.5" x14ac:dyDescent="0.25">
      <c r="A71" s="7">
        <v>65</v>
      </c>
      <c r="B71" s="4" t="s">
        <v>74</v>
      </c>
      <c r="C71" s="19">
        <v>1270000</v>
      </c>
      <c r="D71" s="19">
        <v>1270000</v>
      </c>
      <c r="E71" s="23">
        <f t="shared" si="8"/>
        <v>0</v>
      </c>
      <c r="F71" s="19">
        <v>1270000</v>
      </c>
      <c r="G71" s="23">
        <f t="shared" si="10"/>
        <v>0</v>
      </c>
      <c r="H71" s="30">
        <f t="shared" si="11"/>
        <v>100</v>
      </c>
      <c r="I71" s="8"/>
    </row>
    <row r="72" spans="1:9" s="6" customFormat="1" ht="76.5" x14ac:dyDescent="0.25">
      <c r="A72" s="5">
        <v>66</v>
      </c>
      <c r="B72" s="4" t="s">
        <v>75</v>
      </c>
      <c r="C72" s="19">
        <v>1300000</v>
      </c>
      <c r="D72" s="19">
        <v>1300000</v>
      </c>
      <c r="E72" s="23">
        <f t="shared" si="8"/>
        <v>0</v>
      </c>
      <c r="F72" s="19">
        <v>1300000</v>
      </c>
      <c r="G72" s="23">
        <f t="shared" si="10"/>
        <v>0</v>
      </c>
      <c r="H72" s="30">
        <f t="shared" si="11"/>
        <v>100</v>
      </c>
      <c r="I72" s="8"/>
    </row>
    <row r="73" spans="1:9" s="6" customFormat="1" ht="76.5" x14ac:dyDescent="0.25">
      <c r="A73" s="7">
        <v>67</v>
      </c>
      <c r="B73" s="4" t="s">
        <v>76</v>
      </c>
      <c r="C73" s="19">
        <v>1300000</v>
      </c>
      <c r="D73" s="19">
        <v>1300000</v>
      </c>
      <c r="E73" s="23">
        <f t="shared" si="8"/>
        <v>0</v>
      </c>
      <c r="F73" s="19">
        <v>1300000</v>
      </c>
      <c r="G73" s="23">
        <f t="shared" si="10"/>
        <v>0</v>
      </c>
      <c r="H73" s="30">
        <f t="shared" si="11"/>
        <v>100</v>
      </c>
      <c r="I73" s="8"/>
    </row>
    <row r="74" spans="1:9" s="32" customFormat="1" ht="25.5" x14ac:dyDescent="0.25">
      <c r="A74" s="5">
        <v>68</v>
      </c>
      <c r="B74" s="29" t="s">
        <v>77</v>
      </c>
      <c r="C74" s="19">
        <v>700920</v>
      </c>
      <c r="D74" s="19">
        <v>700920</v>
      </c>
      <c r="E74" s="23">
        <f t="shared" si="8"/>
        <v>0</v>
      </c>
      <c r="F74" s="23">
        <v>700920</v>
      </c>
      <c r="G74" s="23">
        <f t="shared" ref="G74" si="12">D74-F74</f>
        <v>0</v>
      </c>
      <c r="H74" s="30">
        <f t="shared" si="11"/>
        <v>100</v>
      </c>
      <c r="I74" s="31"/>
    </row>
    <row r="75" spans="1:9" s="32" customFormat="1" ht="38.25" x14ac:dyDescent="0.25">
      <c r="A75" s="7">
        <v>69</v>
      </c>
      <c r="B75" s="29" t="s">
        <v>61</v>
      </c>
      <c r="C75" s="19">
        <v>21052631.579999998</v>
      </c>
      <c r="D75" s="19">
        <v>0</v>
      </c>
      <c r="E75" s="23">
        <f t="shared" si="8"/>
        <v>21052631.579999998</v>
      </c>
      <c r="F75" s="23">
        <v>0</v>
      </c>
      <c r="G75" s="23">
        <f t="shared" si="9"/>
        <v>0</v>
      </c>
      <c r="H75" s="30" t="s">
        <v>83</v>
      </c>
      <c r="I75" s="31"/>
    </row>
    <row r="76" spans="1:9" s="32" customFormat="1" ht="76.5" x14ac:dyDescent="0.25">
      <c r="A76" s="5">
        <v>70</v>
      </c>
      <c r="B76" s="29" t="s">
        <v>81</v>
      </c>
      <c r="C76" s="19">
        <v>1300000</v>
      </c>
      <c r="D76" s="19">
        <v>1300000</v>
      </c>
      <c r="E76" s="23">
        <f t="shared" si="8"/>
        <v>0</v>
      </c>
      <c r="F76" s="19">
        <v>1300000</v>
      </c>
      <c r="G76" s="23">
        <f t="shared" ref="G76:G77" si="13">D76-F76</f>
        <v>0</v>
      </c>
      <c r="H76" s="30">
        <f t="shared" ref="H76:H77" si="14">F76/D76*100</f>
        <v>100</v>
      </c>
      <c r="I76" s="31"/>
    </row>
    <row r="77" spans="1:9" s="32" customFormat="1" ht="76.5" x14ac:dyDescent="0.25">
      <c r="A77" s="7">
        <v>71</v>
      </c>
      <c r="B77" s="29" t="s">
        <v>82</v>
      </c>
      <c r="C77" s="19">
        <v>1300000</v>
      </c>
      <c r="D77" s="19">
        <v>1300000</v>
      </c>
      <c r="E77" s="23">
        <f t="shared" si="8"/>
        <v>0</v>
      </c>
      <c r="F77" s="19">
        <v>1300000</v>
      </c>
      <c r="G77" s="23">
        <f t="shared" si="13"/>
        <v>0</v>
      </c>
      <c r="H77" s="30">
        <f t="shared" si="14"/>
        <v>100</v>
      </c>
      <c r="I77" s="31"/>
    </row>
    <row r="78" spans="1:9" s="32" customFormat="1" ht="63.75" x14ac:dyDescent="0.25">
      <c r="A78" s="5">
        <v>72</v>
      </c>
      <c r="B78" s="29" t="s">
        <v>79</v>
      </c>
      <c r="C78" s="19">
        <v>1300000</v>
      </c>
      <c r="D78" s="19">
        <v>0</v>
      </c>
      <c r="E78" s="23">
        <f t="shared" si="8"/>
        <v>1300000</v>
      </c>
      <c r="F78" s="23">
        <v>0</v>
      </c>
      <c r="G78" s="23">
        <f t="shared" si="9"/>
        <v>0</v>
      </c>
      <c r="H78" s="30" t="s">
        <v>83</v>
      </c>
      <c r="I78" s="31"/>
    </row>
    <row r="79" spans="1:9" s="32" customFormat="1" ht="76.5" x14ac:dyDescent="0.25">
      <c r="A79" s="7">
        <v>73</v>
      </c>
      <c r="B79" s="29" t="s">
        <v>80</v>
      </c>
      <c r="C79" s="19">
        <v>249393.43</v>
      </c>
      <c r="D79" s="19">
        <v>0</v>
      </c>
      <c r="E79" s="23">
        <f t="shared" si="8"/>
        <v>249393.43</v>
      </c>
      <c r="F79" s="23">
        <v>0</v>
      </c>
      <c r="G79" s="23">
        <f t="shared" si="9"/>
        <v>0</v>
      </c>
      <c r="H79" s="30" t="s">
        <v>83</v>
      </c>
      <c r="I79" s="31"/>
    </row>
    <row r="80" spans="1:9" s="10" customFormat="1" x14ac:dyDescent="0.25">
      <c r="A80" s="9"/>
      <c r="B80" s="13" t="s">
        <v>41</v>
      </c>
      <c r="C80" s="21">
        <f>SUM(C7:C79)</f>
        <v>2907437645.7399988</v>
      </c>
      <c r="D80" s="21">
        <f>SUM(D7:D79)</f>
        <v>1694653836.0999999</v>
      </c>
      <c r="E80" s="21">
        <f>SUM(E7:E79)</f>
        <v>1212783809.6400001</v>
      </c>
      <c r="F80" s="21">
        <f>SUM(F7:F79)</f>
        <v>1694602166.9199998</v>
      </c>
      <c r="G80" s="21">
        <f>SUM(G7:G79)</f>
        <v>51669.180000000051</v>
      </c>
      <c r="H80" s="35">
        <f>F80/D80*100</f>
        <v>99.996951048119726</v>
      </c>
      <c r="I80" s="15"/>
    </row>
    <row r="81" spans="1:8" x14ac:dyDescent="0.25">
      <c r="A81" s="3"/>
      <c r="B81" s="14"/>
      <c r="C81" s="34"/>
      <c r="D81" s="34"/>
      <c r="E81" s="12"/>
      <c r="F81" s="17"/>
      <c r="G81" s="12"/>
      <c r="H81" s="17"/>
    </row>
  </sheetData>
  <mergeCells count="1">
    <mergeCell ref="A3:H3"/>
  </mergeCells>
  <pageMargins left="0.70866141732283472" right="0.70866141732283472" top="0.70866141732283472" bottom="0.70866141732283472" header="0.31496062992125984" footer="0.31496062992125984"/>
  <pageSetup paperSize="9" scale="93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Белокурова</cp:lastModifiedBy>
  <cp:lastPrinted>2021-07-22T12:13:55Z</cp:lastPrinted>
  <dcterms:created xsi:type="dcterms:W3CDTF">2021-02-09T13:44:56Z</dcterms:created>
  <dcterms:modified xsi:type="dcterms:W3CDTF">2021-07-22T12:14:20Z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