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\\S\документы\Общая\Ежемесячные справки об исполнении бюджета\2022\01.05.2022\"/>
    </mc:Choice>
  </mc:AlternateContent>
  <xr:revisionPtr revIDLastSave="0" documentId="13_ncr:1_{FF4B6F51-CEB6-4581-96FC-288596F013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кумент" sheetId="2" r:id="rId1"/>
  </sheets>
  <definedNames>
    <definedName name="_xlnm._FilterDatabase" localSheetId="0" hidden="1">Документ!$A$6:$H$69</definedName>
    <definedName name="_xlnm.Print_Titles" localSheetId="0">Документ!$5:$6</definedName>
    <definedName name="_xlnm.Print_Area" localSheetId="0">Документ!$A$1:$H$69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2" l="1"/>
  <c r="H12" i="2"/>
  <c r="H40" i="2"/>
  <c r="H35" i="2"/>
  <c r="H56" i="2"/>
  <c r="H55" i="2"/>
  <c r="H68" i="2"/>
  <c r="H67" i="2"/>
  <c r="H10" i="2" l="1"/>
  <c r="H11" i="2"/>
  <c r="H13" i="2"/>
  <c r="H19" i="2"/>
  <c r="H23" i="2"/>
  <c r="H27" i="2"/>
  <c r="H28" i="2"/>
  <c r="H29" i="2"/>
  <c r="H30" i="2"/>
  <c r="H31" i="2"/>
  <c r="H32" i="2"/>
  <c r="H37" i="2"/>
  <c r="H38" i="2"/>
  <c r="H39" i="2"/>
  <c r="H41" i="2"/>
  <c r="H42" i="2"/>
  <c r="H43" i="2"/>
  <c r="H45" i="2"/>
  <c r="H47" i="2"/>
  <c r="H48" i="2"/>
  <c r="H50" i="2"/>
  <c r="H51" i="2"/>
  <c r="H52" i="2"/>
  <c r="H53" i="2"/>
  <c r="H57" i="2"/>
  <c r="H59" i="2"/>
  <c r="G9" i="2"/>
  <c r="E9" i="2"/>
  <c r="G63" i="2"/>
  <c r="G62" i="2"/>
  <c r="G61" i="2"/>
  <c r="G60" i="2"/>
  <c r="E68" i="2"/>
  <c r="E65" i="2"/>
  <c r="E62" i="2"/>
  <c r="G64" i="2"/>
  <c r="G65" i="2"/>
  <c r="G66" i="2"/>
  <c r="G67" i="2"/>
  <c r="G68" i="2"/>
  <c r="E64" i="2"/>
  <c r="E66" i="2"/>
  <c r="G59" i="2"/>
  <c r="E59" i="2"/>
  <c r="F69" i="2"/>
  <c r="E61" i="2" l="1"/>
  <c r="E63" i="2"/>
  <c r="E67" i="2"/>
  <c r="E60" i="2"/>
  <c r="E58" i="2"/>
  <c r="G58" i="2"/>
  <c r="D69" i="2"/>
  <c r="H69" i="2" s="1"/>
  <c r="C69" i="2"/>
  <c r="H8" i="2"/>
  <c r="E21" i="2"/>
  <c r="G21" i="2"/>
  <c r="G55" i="2"/>
  <c r="G56" i="2"/>
  <c r="G57" i="2"/>
  <c r="G54" i="2"/>
  <c r="E55" i="2" l="1"/>
  <c r="E56" i="2"/>
  <c r="E57" i="2"/>
  <c r="E54" i="2"/>
  <c r="G48" i="2" l="1"/>
  <c r="G49" i="2"/>
  <c r="G43" i="2"/>
  <c r="G19" i="2"/>
  <c r="G47" i="2"/>
  <c r="G46" i="2"/>
  <c r="G22" i="2"/>
  <c r="G50" i="2" l="1"/>
  <c r="G12" i="2"/>
  <c r="G45" i="2"/>
  <c r="G10" i="2"/>
  <c r="G53" i="2"/>
  <c r="G51" i="2"/>
  <c r="G52" i="2"/>
  <c r="E44" i="2" l="1"/>
  <c r="E53" i="2"/>
  <c r="E51" i="2"/>
  <c r="E46" i="2"/>
  <c r="G44" i="2"/>
  <c r="E45" i="2"/>
  <c r="E50" i="2"/>
  <c r="E49" i="2"/>
  <c r="E48" i="2"/>
  <c r="E47" i="2"/>
  <c r="E52" i="2"/>
  <c r="E17" i="2"/>
  <c r="E22" i="2"/>
  <c r="E30" i="2"/>
  <c r="E32" i="2"/>
  <c r="E34" i="2"/>
  <c r="E39" i="2"/>
  <c r="E41" i="2"/>
  <c r="G30" i="2"/>
  <c r="H7" i="2"/>
  <c r="G7" i="2"/>
  <c r="E7" i="2"/>
  <c r="G41" i="2" l="1"/>
  <c r="E37" i="2"/>
  <c r="G17" i="2"/>
  <c r="E36" i="2"/>
  <c r="G40" i="2"/>
  <c r="G33" i="2"/>
  <c r="G24" i="2"/>
  <c r="G26" i="2"/>
  <c r="G39" i="2"/>
  <c r="G32" i="2"/>
  <c r="G27" i="2"/>
  <c r="G31" i="2"/>
  <c r="G29" i="2"/>
  <c r="G37" i="2"/>
  <c r="G38" i="2"/>
  <c r="G16" i="2"/>
  <c r="G20" i="2"/>
  <c r="G28" i="2"/>
  <c r="G11" i="2"/>
  <c r="G15" i="2"/>
  <c r="G36" i="2"/>
  <c r="G25" i="2"/>
  <c r="G14" i="2"/>
  <c r="G18" i="2"/>
  <c r="G42" i="2"/>
  <c r="G23" i="2"/>
  <c r="G13" i="2"/>
  <c r="G34" i="2"/>
  <c r="E23" i="2"/>
  <c r="E31" i="2"/>
  <c r="E24" i="2"/>
  <c r="E38" i="2"/>
  <c r="E20" i="2"/>
  <c r="E18" i="2"/>
  <c r="E19" i="2"/>
  <c r="E35" i="2"/>
  <c r="E40" i="2"/>
  <c r="E33" i="2"/>
  <c r="E43" i="2"/>
  <c r="E42" i="2"/>
  <c r="G35" i="2"/>
  <c r="E29" i="2"/>
  <c r="E28" i="2"/>
  <c r="E26" i="2"/>
  <c r="E27" i="2"/>
  <c r="E25" i="2"/>
  <c r="E16" i="2"/>
  <c r="E15" i="2"/>
  <c r="E14" i="2"/>
  <c r="E12" i="2"/>
  <c r="E13" i="2"/>
  <c r="E11" i="2"/>
  <c r="E10" i="2"/>
  <c r="G8" i="2"/>
  <c r="E8" i="2"/>
  <c r="E69" i="2" l="1"/>
  <c r="G69" i="2"/>
</calcChain>
</file>

<file path=xl/sharedStrings.xml><?xml version="1.0" encoding="utf-8"?>
<sst xmlns="http://schemas.openxmlformats.org/spreadsheetml/2006/main" count="100" uniqueCount="72">
  <si>
    <t>Реализация программ формирования современной городской среды</t>
  </si>
  <si>
    <t>Проведение комплексных кадастровых работ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</si>
  <si>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</si>
  <si>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</si>
  <si>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</si>
  <si>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Оплата услуг по обращению с твердыми коммунальными отходами</t>
  </si>
  <si>
    <t>Оказание муниципальных услуг (выполнение работ) учреждениями (повышение оплаты труда отдельных категорий работников в сфере культуры)</t>
  </si>
  <si>
    <t>Поддержание работоспособности инфраструктуры связи</t>
  </si>
  <si>
    <t>Проведение оздоровительной кампании детей</t>
  </si>
  <si>
    <t>Оказание муниципальных услуг (выполнение работ) (повышение оплаты труда отдельных категорий работников в сфере образования)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</si>
  <si>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</si>
  <si>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</si>
  <si>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</si>
  <si>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</si>
  <si>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</si>
  <si>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</si>
  <si>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</si>
  <si>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</si>
  <si>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</si>
  <si>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Предоставление компенсации родителям (законным представителям) платы за присмотр и уход за детьми, посещающими муниципальные образовательные организации, реализующие основную образовательную программу дошкольного образования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</si>
  <si>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</si>
  <si>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</si>
  <si>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</si>
  <si>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Оказание муниципальных услуг (выполнение работ)  (реализация муниципальными дошкольными и муниципальными общеобразовательными организациями образовательных программ)</t>
  </si>
  <si>
    <t>Приложение 1 к пояснительной записке</t>
  </si>
  <si>
    <t>рублей</t>
  </si>
  <si>
    <t>№ п/п</t>
  </si>
  <si>
    <t xml:space="preserve">Наименование </t>
  </si>
  <si>
    <t>Плановые назначения 
с учетом изменений</t>
  </si>
  <si>
    <t>Фактическое поступление</t>
  </si>
  <si>
    <t>Исполнение</t>
  </si>
  <si>
    <t>Неисполненные назначения 
(гр.4-гр.6)</t>
  </si>
  <si>
    <t>Процент исполнения фактических поступлений  (%)</t>
  </si>
  <si>
    <t>ИТОГО</t>
  </si>
  <si>
    <t>Укрепление и модернизация материально-технической базы (обеспечение развития и укрепление МТБ домов культуры в населенных пунктах с числом жителей до 50 тысяч человек)</t>
  </si>
  <si>
    <t>Укрепление и модернизация материально-технической базы (обеспечение пожарной безопасности и антитеррористической защищенности)</t>
  </si>
  <si>
    <t>Отклонение
 (гр.3-гр.4)</t>
  </si>
  <si>
    <t>Дотации на выравнивание бюджетной обеспеченности муниципальных районов (муниципальных округов, городских округов) в Республике Коми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</si>
  <si>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</si>
  <si>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Реализация отдельных мероприятий регионального проекта "Успех каждого ребенка" (создание новых мест в образовательных организациях различных типов для реализации дополнительных общеразвивающих программ всех направленностей)</t>
  </si>
  <si>
    <t>Реализация отдельных мероприятий регионального проекта "Культурная среда" (ремонт образовательных учреждений в сфере культуры)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</si>
  <si>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(Однократная привязка проекта повторного применения "Физкультурно-оздоровительный комплекс г.Чадан" для строительства объекта "Физкультурно-оздоровительный комплекс единоборств г.Ухта, г.Ухта, проспект Космонавтов, 19б)</t>
  </si>
  <si>
    <t>Укрепление и модернизация материально-технической базы муниципальных организаций (проведение капитальных и текущих ремонтов, приобретение оборудования для пищеблоков)</t>
  </si>
  <si>
    <t>Укрепление и модернизация материально-технической базы муниципальных организаций (обеспечение комплексной безопасности)</t>
  </si>
  <si>
    <t>Реализация народных проектов в сфере образования, прошедших отбор в рамках проекта "Народный бюджет" (Создание условий для жителей мкрн. Озёрный для спортивно-оздоровительной деятельности)</t>
  </si>
  <si>
    <t>Реализация народных проектов в сфере образования, прошедших отбор в рамках проекта "Народный бюджет" (Приобретение оборудования для создания этнокультурного музея им. В.В. Филипповой на базе МОУ "СОШ № 5")</t>
  </si>
  <si>
    <t>Реализация народных проектов в сфере образования, прошедших отбор в рамках проекта "Народный бюджет" (Замена окон в МОУ "СОШ №9")</t>
  </si>
  <si>
    <t>Реализация народных проектов в сфере образования, прошедших отбор в рамках проекта "Народный бюджет" (Оборудование спортивной площадки для дошкольников МДОУ "Детский сад № 12" г. Ухты)</t>
  </si>
  <si>
    <t>Реализация пилотного проекта школьного инициативного бюджетирования "Народный бюджет в школе"</t>
  </si>
  <si>
    <t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</si>
  <si>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</si>
  <si>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</si>
  <si>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</si>
  <si>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Строительство и реконструкция (модернизация) объектов питьевого водоснабжения (Строительство станции водоочистки с созданием системы управления комплексом водоснабжения в Пожня-Ель г. Ухта, Республика Коми, муниципальное образование городского округа Ухта, в 6 км от г. Ухты по автодороге Ухта Троицко Печорск)</t>
  </si>
  <si>
    <t>Поддержка отрасли культуры (Комплектование книжных фондов муниципальных библиотек)</t>
  </si>
  <si>
    <t>Реализация народных проектов в сфере малого и среднего предпринимательства, прошедших отбор в рамках проекта "Народный бюджет"</t>
  </si>
  <si>
    <t>Реализация народных проектов (Оснащение МУ "Водненский ДК МОГО "Ухта" оборудованием для населения с ограниченными возможностями)</t>
  </si>
  <si>
    <t>Реализация народных проектов (Ремонт хореографического класса клуба п. Шудаяг)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</si>
  <si>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</si>
  <si>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Cтроительство и реконструкция (модернизацию) объектов питьевого водоснабжения (остатки отчетного финансового года)</t>
  </si>
  <si>
    <t>Реализация народных проектов в сфере благоустройства, прошедших отбор в рамках проекта "Народный бюджет" (Ремонт пешеходной дорожки от ул. Целинная до территории МОУ "СОШ № 9" в пст Седъю)</t>
  </si>
  <si>
    <t>Реализация народных проектов в сфере благоустройства, прошедших отбор в рамках проекта "Народный бюджет" (Благоустройство кладбища в с.Кедвавом)</t>
  </si>
  <si>
    <t>Реализация народных проектов в сфере благоустройства, прошедших отбор в рамках проекта "Народный бюджет" (Модернизация уличного освещения в пст Кэмдин)</t>
  </si>
  <si>
    <t>Реализация народных проектов в сфере благоустройства, прошедших отбор в рамках проекта "Народный бюджет" (Благоустройство кладбища в д. Поромес)</t>
  </si>
  <si>
    <t>Реализация народных проектов в сфере благоустройства, прошедших отбор в рамках проекта "Народный бюджет" (Благоустройство дворовой территории с ул.Совхозная пст Седъю)</t>
  </si>
  <si>
    <t>Реализация народных проектов в сфере благоустройства, прошедших отбор в рамках проекта "Народный бюджет" (Обустройство детской площадки по ул. Школьная в пгт Боровой)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</si>
  <si>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</si>
  <si>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</si>
  <si>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Реализация народных проектов в сфере физической культуры и спорта, прошедших отбор в рамках проекта "Народный бюджет"</t>
  </si>
  <si>
    <t>Грант на поощрение муниципальных образований в Республике Коми за участие в проекте "Народный бюджет" и реализацию народных проектов в рамках проекта "Народный бюджет", а также на развитие народных инициатив в муниципальных образованиях в Республике Коми</t>
  </si>
  <si>
    <t>-</t>
  </si>
  <si>
    <t>Информация о поступлении межбюджетных трансфертов в 2022 году на 01.05.2022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</si>
</sst>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1">
      <alignment horizontal="right" vertical="top" wrapText="1"/>
    </xf>
    <xf numFmtId="49" fontId="2" fillId="0" borderId="2">
      <alignment horizontal="center" vertical="center" wrapText="1"/>
    </xf>
    <xf numFmtId="49" fontId="2" fillId="2" borderId="3">
      <alignment horizontal="center" vertical="top" shrinkToFit="1"/>
    </xf>
    <xf numFmtId="49" fontId="2" fillId="2" borderId="4">
      <alignment horizontal="center" vertical="top" shrinkToFit="1"/>
    </xf>
    <xf numFmtId="0" fontId="2" fillId="2" borderId="4">
      <alignment horizontal="left" vertical="top" wrapText="1"/>
    </xf>
    <xf numFmtId="4" fontId="2" fillId="2" borderId="4">
      <alignment horizontal="right" vertical="top" shrinkToFit="1"/>
    </xf>
    <xf numFmtId="4" fontId="2" fillId="2" borderId="5">
      <alignment horizontal="right" vertical="top" shrinkToFit="1"/>
    </xf>
    <xf numFmtId="49" fontId="2" fillId="3" borderId="6">
      <alignment horizontal="center" vertical="top" shrinkToFit="1"/>
    </xf>
    <xf numFmtId="49" fontId="2" fillId="3" borderId="7">
      <alignment horizontal="center" vertical="top" shrinkToFit="1"/>
    </xf>
    <xf numFmtId="0" fontId="2" fillId="3" borderId="7">
      <alignment horizontal="left" vertical="top" wrapText="1"/>
    </xf>
    <xf numFmtId="4" fontId="2" fillId="3" borderId="7">
      <alignment horizontal="right" vertical="top" shrinkToFit="1"/>
    </xf>
    <xf numFmtId="4" fontId="2" fillId="3" borderId="8">
      <alignment horizontal="right" vertical="top" shrinkToFit="1"/>
    </xf>
    <xf numFmtId="49" fontId="3" fillId="0" borderId="6">
      <alignment horizontal="center" vertical="top" shrinkToFit="1"/>
    </xf>
    <xf numFmtId="49" fontId="1" fillId="0" borderId="7">
      <alignment horizontal="center" vertical="top" shrinkToFit="1"/>
    </xf>
    <xf numFmtId="0" fontId="1" fillId="0" borderId="7">
      <alignment horizontal="left" vertical="top" wrapText="1"/>
    </xf>
    <xf numFmtId="4" fontId="1" fillId="0" borderId="7">
      <alignment horizontal="right" vertical="top" shrinkToFit="1"/>
    </xf>
    <xf numFmtId="4" fontId="4" fillId="0" borderId="8">
      <alignment horizontal="right" vertical="top" shrinkToFit="1"/>
    </xf>
    <xf numFmtId="4" fontId="5" fillId="4" borderId="9">
      <alignment horizontal="right" shrinkToFit="1"/>
    </xf>
    <xf numFmtId="4" fontId="5" fillId="4" borderId="10">
      <alignment horizontal="right" shrinkToFit="1"/>
    </xf>
    <xf numFmtId="0" fontId="1" fillId="0" borderId="11"/>
    <xf numFmtId="0" fontId="6" fillId="0" borderId="0"/>
    <xf numFmtId="0" fontId="6" fillId="0" borderId="0"/>
    <xf numFmtId="0" fontId="6" fillId="0" borderId="0"/>
    <xf numFmtId="0" fontId="1" fillId="0" borderId="1"/>
    <xf numFmtId="0" fontId="1" fillId="0" borderId="1"/>
  </cellStyleXfs>
  <cellXfs count="39">
    <xf numFmtId="0" fontId="0" fillId="0" borderId="0" xfId="0"/>
    <xf numFmtId="0" fontId="0" fillId="0" borderId="0" xfId="0" applyProtection="1">
      <protection locked="0"/>
    </xf>
    <xf numFmtId="0" fontId="7" fillId="0" borderId="0" xfId="0" applyFont="1"/>
    <xf numFmtId="0" fontId="0" fillId="0" borderId="1" xfId="0" applyBorder="1" applyProtection="1">
      <protection locked="0"/>
    </xf>
    <xf numFmtId="0" fontId="0" fillId="5" borderId="0" xfId="0" applyFill="1" applyProtection="1">
      <protection locked="0"/>
    </xf>
    <xf numFmtId="0" fontId="0" fillId="0" borderId="0" xfId="0" applyFill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Fill="1"/>
    <xf numFmtId="0" fontId="0" fillId="0" borderId="1" xfId="0" applyFill="1" applyBorder="1" applyProtection="1">
      <protection locked="0"/>
    </xf>
    <xf numFmtId="0" fontId="1" fillId="0" borderId="1" xfId="20" applyNumberFormat="1" applyFill="1" applyBorder="1" applyProtection="1"/>
    <xf numFmtId="0" fontId="9" fillId="0" borderId="0" xfId="0" applyFont="1" applyFill="1"/>
    <xf numFmtId="0" fontId="10" fillId="0" borderId="1" xfId="0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11" fillId="0" borderId="0" xfId="0" applyFont="1" applyFill="1"/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right"/>
    </xf>
    <xf numFmtId="0" fontId="11" fillId="0" borderId="0" xfId="0" applyFont="1"/>
    <xf numFmtId="0" fontId="0" fillId="0" borderId="0" xfId="0" applyFont="1" applyFill="1" applyProtection="1">
      <protection locked="0"/>
    </xf>
    <xf numFmtId="0" fontId="0" fillId="5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12" fillId="0" borderId="1" xfId="20" applyNumberFormat="1" applyFont="1" applyFill="1" applyBorder="1" applyProtection="1"/>
    <xf numFmtId="4" fontId="13" fillId="0" borderId="12" xfId="16" applyNumberFormat="1" applyFont="1" applyFill="1" applyBorder="1" applyAlignment="1" applyProtection="1">
      <alignment vertical="center" shrinkToFit="1"/>
    </xf>
    <xf numFmtId="0" fontId="13" fillId="0" borderId="12" xfId="15" quotePrefix="1" applyNumberFormat="1" applyFont="1" applyFill="1" applyBorder="1" applyAlignment="1" applyProtection="1">
      <alignment horizontal="left" vertical="center" wrapText="1"/>
    </xf>
    <xf numFmtId="0" fontId="13" fillId="5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2" xfId="15" quotePrefix="1" applyNumberFormat="1" applyFont="1" applyFill="1" applyBorder="1" applyProtection="1">
      <alignment horizontal="left" vertical="top" wrapText="1"/>
    </xf>
    <xf numFmtId="0" fontId="0" fillId="0" borderId="1" xfId="0" applyFont="1" applyFill="1" applyBorder="1" applyProtection="1">
      <protection locked="0"/>
    </xf>
    <xf numFmtId="0" fontId="13" fillId="0" borderId="0" xfId="0" applyFont="1" applyFill="1" applyAlignment="1">
      <alignment horizontal="right"/>
    </xf>
    <xf numFmtId="4" fontId="0" fillId="0" borderId="0" xfId="0" applyNumberFormat="1" applyFont="1" applyFill="1" applyProtection="1">
      <protection locked="0"/>
    </xf>
    <xf numFmtId="4" fontId="10" fillId="0" borderId="0" xfId="0" applyNumberFormat="1" applyFont="1" applyFill="1" applyProtection="1">
      <protection locked="0"/>
    </xf>
    <xf numFmtId="0" fontId="14" fillId="0" borderId="12" xfId="0" applyFont="1" applyBorder="1" applyProtection="1">
      <protection locked="0"/>
    </xf>
    <xf numFmtId="4" fontId="14" fillId="0" borderId="12" xfId="16" applyNumberFormat="1" applyFont="1" applyFill="1" applyBorder="1" applyAlignment="1" applyProtection="1">
      <alignment vertical="center" shrinkToFit="1"/>
    </xf>
    <xf numFmtId="4" fontId="13" fillId="0" borderId="12" xfId="17" applyNumberFormat="1" applyFont="1" applyFill="1" applyBorder="1" applyAlignment="1" applyProtection="1">
      <alignment vertical="center" shrinkToFit="1"/>
    </xf>
    <xf numFmtId="164" fontId="13" fillId="0" borderId="12" xfId="0" applyNumberFormat="1" applyFont="1" applyFill="1" applyBorder="1" applyAlignment="1" applyProtection="1">
      <alignment horizontal="right" vertical="center"/>
      <protection locked="0"/>
    </xf>
    <xf numFmtId="164" fontId="13" fillId="0" borderId="12" xfId="0" applyNumberFormat="1" applyFont="1" applyBorder="1" applyAlignment="1" applyProtection="1">
      <alignment horizontal="right" vertical="center"/>
      <protection locked="0"/>
    </xf>
    <xf numFmtId="4" fontId="10" fillId="0" borderId="1" xfId="0" applyNumberFormat="1" applyFont="1" applyFill="1" applyBorder="1" applyProtection="1">
      <protection locked="0"/>
    </xf>
    <xf numFmtId="0" fontId="11" fillId="0" borderId="0" xfId="0" applyFont="1" applyFill="1" applyAlignment="1">
      <alignment horizontal="center" vertical="center"/>
    </xf>
    <xf numFmtId="164" fontId="14" fillId="0" borderId="12" xfId="0" applyNumberFormat="1" applyFont="1" applyFill="1" applyBorder="1" applyAlignment="1" applyProtection="1">
      <alignment horizontal="right" vertical="center"/>
      <protection locked="0"/>
    </xf>
  </cellXfs>
  <cellStyles count="26">
    <cellStyle name="br" xfId="23" xr:uid="{00000000-0005-0000-0000-000000000000}"/>
    <cellStyle name="col" xfId="22" xr:uid="{00000000-0005-0000-0000-000001000000}"/>
    <cellStyle name="ex58" xfId="18" xr:uid="{00000000-0005-0000-0000-000002000000}"/>
    <cellStyle name="ex59" xfId="19" xr:uid="{00000000-0005-0000-0000-000003000000}"/>
    <cellStyle name="ex60" xfId="3" xr:uid="{00000000-0005-0000-0000-000004000000}"/>
    <cellStyle name="ex61" xfId="4" xr:uid="{00000000-0005-0000-0000-000005000000}"/>
    <cellStyle name="ex62" xfId="5" xr:uid="{00000000-0005-0000-0000-000006000000}"/>
    <cellStyle name="ex63" xfId="6" xr:uid="{00000000-0005-0000-0000-000007000000}"/>
    <cellStyle name="ex64" xfId="7" xr:uid="{00000000-0005-0000-0000-000008000000}"/>
    <cellStyle name="ex65" xfId="8" xr:uid="{00000000-0005-0000-0000-000009000000}"/>
    <cellStyle name="ex66" xfId="9" xr:uid="{00000000-0005-0000-0000-00000A000000}"/>
    <cellStyle name="ex67" xfId="10" xr:uid="{00000000-0005-0000-0000-00000B000000}"/>
    <cellStyle name="ex68" xfId="11" xr:uid="{00000000-0005-0000-0000-00000C000000}"/>
    <cellStyle name="ex69" xfId="12" xr:uid="{00000000-0005-0000-0000-00000D000000}"/>
    <cellStyle name="ex70" xfId="13" xr:uid="{00000000-0005-0000-0000-00000E000000}"/>
    <cellStyle name="ex71" xfId="14" xr:uid="{00000000-0005-0000-0000-00000F000000}"/>
    <cellStyle name="ex72" xfId="15" xr:uid="{00000000-0005-0000-0000-000010000000}"/>
    <cellStyle name="ex73" xfId="16" xr:uid="{00000000-0005-0000-0000-000011000000}"/>
    <cellStyle name="ex74" xfId="17" xr:uid="{00000000-0005-0000-0000-000012000000}"/>
    <cellStyle name="st57" xfId="1" xr:uid="{00000000-0005-0000-0000-000013000000}"/>
    <cellStyle name="style0" xfId="24" xr:uid="{00000000-0005-0000-0000-000014000000}"/>
    <cellStyle name="td" xfId="25" xr:uid="{00000000-0005-0000-0000-000015000000}"/>
    <cellStyle name="tr" xfId="21" xr:uid="{00000000-0005-0000-0000-000016000000}"/>
    <cellStyle name="xl_bot_header" xfId="2" xr:uid="{00000000-0005-0000-0000-000017000000}"/>
    <cellStyle name="xl_total_bot" xfId="20" xr:uid="{00000000-0005-0000-0000-000018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3"/>
  <sheetViews>
    <sheetView tabSelected="1" zoomScale="115" zoomScaleNormal="115" workbookViewId="0">
      <pane ySplit="6" topLeftCell="A7" activePane="bottomLeft" state="frozen"/>
      <selection pane="bottomLeft" activeCell="I67" sqref="I67"/>
    </sheetView>
  </sheetViews>
  <sheetFormatPr defaultColWidth="9.140625" defaultRowHeight="15" x14ac:dyDescent="0.25"/>
  <cols>
    <col min="1" max="1" width="6.28515625" style="1" bestFit="1" customWidth="1"/>
    <col min="2" max="2" width="40.85546875" style="5" customWidth="1"/>
    <col min="3" max="5" width="15.42578125" style="17" customWidth="1"/>
    <col min="6" max="6" width="15.42578125" style="12" customWidth="1"/>
    <col min="7" max="7" width="15.42578125" style="5" customWidth="1"/>
    <col min="8" max="8" width="15.42578125" style="12" customWidth="1"/>
    <col min="9" max="16384" width="9.140625" style="1"/>
  </cols>
  <sheetData>
    <row r="1" spans="1:8" s="16" customFormat="1" ht="15.75" x14ac:dyDescent="0.25">
      <c r="A1" s="13"/>
      <c r="B1" s="13"/>
      <c r="C1" s="13"/>
      <c r="D1" s="13"/>
      <c r="E1" s="13"/>
      <c r="F1" s="14"/>
      <c r="G1" s="15"/>
      <c r="H1" s="15" t="s">
        <v>24</v>
      </c>
    </row>
    <row r="2" spans="1:8" s="2" customFormat="1" ht="15.75" x14ac:dyDescent="0.25">
      <c r="A2" s="7"/>
      <c r="B2" s="7"/>
      <c r="C2" s="13"/>
      <c r="D2" s="13"/>
      <c r="E2" s="13"/>
      <c r="F2" s="10"/>
      <c r="G2" s="7"/>
      <c r="H2" s="10"/>
    </row>
    <row r="3" spans="1:8" s="2" customFormat="1" ht="15.75" x14ac:dyDescent="0.25">
      <c r="A3" s="37" t="s">
        <v>71</v>
      </c>
      <c r="B3" s="37"/>
      <c r="C3" s="37"/>
      <c r="D3" s="37"/>
      <c r="E3" s="37"/>
      <c r="F3" s="37"/>
      <c r="G3" s="37"/>
      <c r="H3" s="37"/>
    </row>
    <row r="4" spans="1:8" s="16" customFormat="1" ht="15.75" x14ac:dyDescent="0.25">
      <c r="A4" s="10"/>
      <c r="B4" s="10"/>
      <c r="C4" s="13"/>
      <c r="D4" s="13"/>
      <c r="E4" s="13"/>
      <c r="F4" s="10"/>
      <c r="G4" s="10"/>
      <c r="H4" s="28" t="s">
        <v>25</v>
      </c>
    </row>
    <row r="5" spans="1:8" s="16" customFormat="1" ht="51" x14ac:dyDescent="0.25">
      <c r="A5" s="25" t="s">
        <v>26</v>
      </c>
      <c r="B5" s="25" t="s">
        <v>27</v>
      </c>
      <c r="C5" s="25" t="s">
        <v>28</v>
      </c>
      <c r="D5" s="25" t="s">
        <v>29</v>
      </c>
      <c r="E5" s="25" t="s">
        <v>36</v>
      </c>
      <c r="F5" s="25" t="s">
        <v>30</v>
      </c>
      <c r="G5" s="25" t="s">
        <v>31</v>
      </c>
      <c r="H5" s="25" t="s">
        <v>32</v>
      </c>
    </row>
    <row r="6" spans="1:8" s="16" customFormat="1" ht="15.75" x14ac:dyDescent="0.2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</row>
    <row r="7" spans="1:8" s="5" customFormat="1" ht="51" x14ac:dyDescent="0.25">
      <c r="A7" s="24">
        <v>1</v>
      </c>
      <c r="B7" s="22" t="s">
        <v>37</v>
      </c>
      <c r="C7" s="21">
        <v>410284600</v>
      </c>
      <c r="D7" s="21">
        <v>170951916.65000001</v>
      </c>
      <c r="E7" s="33">
        <f t="shared" ref="E7:E38" si="0">C7-D7</f>
        <v>239332683.34999999</v>
      </c>
      <c r="F7" s="21">
        <v>170951916.65000001</v>
      </c>
      <c r="G7" s="33">
        <f t="shared" ref="G7:G38" si="1">D7-F7</f>
        <v>0</v>
      </c>
      <c r="H7" s="34">
        <f>F7/D7*100</f>
        <v>100</v>
      </c>
    </row>
    <row r="8" spans="1:8" s="18" customFormat="1" ht="102" x14ac:dyDescent="0.25">
      <c r="A8" s="23">
        <v>2</v>
      </c>
      <c r="B8" s="22" t="s">
        <v>53</v>
      </c>
      <c r="C8" s="21">
        <v>267743252.11000001</v>
      </c>
      <c r="D8" s="21">
        <v>16722166.42</v>
      </c>
      <c r="E8" s="33">
        <f t="shared" si="0"/>
        <v>251021085.69000003</v>
      </c>
      <c r="F8" s="33">
        <v>16722166.42</v>
      </c>
      <c r="G8" s="33">
        <f t="shared" si="1"/>
        <v>0</v>
      </c>
      <c r="H8" s="34">
        <f>F8/D8*100</f>
        <v>100</v>
      </c>
    </row>
    <row r="9" spans="1:8" s="18" customFormat="1" ht="102" x14ac:dyDescent="0.25">
      <c r="A9" s="24">
        <v>3</v>
      </c>
      <c r="B9" s="22" t="s">
        <v>53</v>
      </c>
      <c r="C9" s="21">
        <v>13208210.529999999</v>
      </c>
      <c r="D9" s="21">
        <v>0</v>
      </c>
      <c r="E9" s="33">
        <f t="shared" si="0"/>
        <v>13208210.529999999</v>
      </c>
      <c r="F9" s="33">
        <v>0</v>
      </c>
      <c r="G9" s="33">
        <f t="shared" si="1"/>
        <v>0</v>
      </c>
      <c r="H9" s="35" t="s">
        <v>70</v>
      </c>
    </row>
    <row r="10" spans="1:8" s="18" customFormat="1" ht="38.25" x14ac:dyDescent="0.25">
      <c r="A10" s="23">
        <v>4</v>
      </c>
      <c r="B10" s="22" t="s">
        <v>38</v>
      </c>
      <c r="C10" s="21">
        <v>74337900</v>
      </c>
      <c r="D10" s="21">
        <v>31337899.969999999</v>
      </c>
      <c r="E10" s="33">
        <f t="shared" si="0"/>
        <v>43000000.030000001</v>
      </c>
      <c r="F10" s="21">
        <v>31337899.969999999</v>
      </c>
      <c r="G10" s="33">
        <f t="shared" si="1"/>
        <v>0</v>
      </c>
      <c r="H10" s="34">
        <f>F10/D10*100</f>
        <v>100</v>
      </c>
    </row>
    <row r="11" spans="1:8" s="19" customFormat="1" ht="51" x14ac:dyDescent="0.25">
      <c r="A11" s="24">
        <v>5</v>
      </c>
      <c r="B11" s="22" t="s">
        <v>34</v>
      </c>
      <c r="C11" s="21">
        <v>1142689.1599999999</v>
      </c>
      <c r="D11" s="21">
        <v>342806.74</v>
      </c>
      <c r="E11" s="33">
        <f t="shared" si="0"/>
        <v>799882.41999999993</v>
      </c>
      <c r="F11" s="33">
        <v>342806.74</v>
      </c>
      <c r="G11" s="33">
        <f t="shared" si="1"/>
        <v>0</v>
      </c>
      <c r="H11" s="34">
        <f>F11/D11*100</f>
        <v>100</v>
      </c>
    </row>
    <row r="12" spans="1:8" s="18" customFormat="1" ht="89.25" x14ac:dyDescent="0.25">
      <c r="A12" s="23">
        <v>6</v>
      </c>
      <c r="B12" s="22" t="s">
        <v>39</v>
      </c>
      <c r="C12" s="21">
        <v>1093200</v>
      </c>
      <c r="D12" s="21">
        <v>765200</v>
      </c>
      <c r="E12" s="33">
        <f t="shared" si="0"/>
        <v>328000</v>
      </c>
      <c r="F12" s="33">
        <v>765200</v>
      </c>
      <c r="G12" s="33">
        <f t="shared" si="1"/>
        <v>0</v>
      </c>
      <c r="H12" s="34">
        <f>F12/D12*100</f>
        <v>100</v>
      </c>
    </row>
    <row r="13" spans="1:8" ht="25.5" x14ac:dyDescent="0.25">
      <c r="A13" s="24">
        <v>7</v>
      </c>
      <c r="B13" s="22" t="s">
        <v>54</v>
      </c>
      <c r="C13" s="21">
        <v>907170</v>
      </c>
      <c r="D13" s="21">
        <v>907170</v>
      </c>
      <c r="E13" s="33">
        <f t="shared" si="0"/>
        <v>0</v>
      </c>
      <c r="F13" s="33">
        <v>907170</v>
      </c>
      <c r="G13" s="33">
        <f t="shared" si="1"/>
        <v>0</v>
      </c>
      <c r="H13" s="34">
        <f>F13/D13*100</f>
        <v>100</v>
      </c>
    </row>
    <row r="14" spans="1:8" s="19" customFormat="1" ht="51" x14ac:dyDescent="0.25">
      <c r="A14" s="23">
        <v>8</v>
      </c>
      <c r="B14" s="22" t="s">
        <v>40</v>
      </c>
      <c r="C14" s="21">
        <v>3230208.34</v>
      </c>
      <c r="D14" s="21">
        <v>0</v>
      </c>
      <c r="E14" s="33">
        <f t="shared" si="0"/>
        <v>3230208.34</v>
      </c>
      <c r="F14" s="33">
        <v>0</v>
      </c>
      <c r="G14" s="33">
        <f t="shared" si="1"/>
        <v>0</v>
      </c>
      <c r="H14" s="35" t="s">
        <v>70</v>
      </c>
    </row>
    <row r="15" spans="1:8" ht="25.5" x14ac:dyDescent="0.25">
      <c r="A15" s="24">
        <v>9</v>
      </c>
      <c r="B15" s="22" t="s">
        <v>0</v>
      </c>
      <c r="C15" s="21">
        <v>50206839</v>
      </c>
      <c r="D15" s="21">
        <v>0</v>
      </c>
      <c r="E15" s="33">
        <f t="shared" si="0"/>
        <v>50206839</v>
      </c>
      <c r="F15" s="33">
        <v>0</v>
      </c>
      <c r="G15" s="33">
        <f t="shared" si="1"/>
        <v>0</v>
      </c>
      <c r="H15" s="35" t="s">
        <v>70</v>
      </c>
    </row>
    <row r="16" spans="1:8" ht="127.5" x14ac:dyDescent="0.25">
      <c r="A16" s="23">
        <v>10</v>
      </c>
      <c r="B16" s="22" t="s">
        <v>41</v>
      </c>
      <c r="C16" s="21">
        <v>149152130</v>
      </c>
      <c r="D16" s="21">
        <v>0</v>
      </c>
      <c r="E16" s="33">
        <f t="shared" si="0"/>
        <v>149152130</v>
      </c>
      <c r="F16" s="33">
        <v>0</v>
      </c>
      <c r="G16" s="33">
        <f t="shared" si="1"/>
        <v>0</v>
      </c>
      <c r="H16" s="35" t="s">
        <v>70</v>
      </c>
    </row>
    <row r="17" spans="1:8" ht="51" x14ac:dyDescent="0.25">
      <c r="A17" s="24">
        <v>11</v>
      </c>
      <c r="B17" s="22" t="s">
        <v>42</v>
      </c>
      <c r="C17" s="21">
        <v>11002100</v>
      </c>
      <c r="D17" s="21">
        <v>0</v>
      </c>
      <c r="E17" s="33">
        <f t="shared" si="0"/>
        <v>11002100</v>
      </c>
      <c r="F17" s="33">
        <v>0</v>
      </c>
      <c r="G17" s="33">
        <f t="shared" si="1"/>
        <v>0</v>
      </c>
      <c r="H17" s="35" t="s">
        <v>70</v>
      </c>
    </row>
    <row r="18" spans="1:8" s="19" customFormat="1" ht="38.25" x14ac:dyDescent="0.25">
      <c r="A18" s="23">
        <v>12</v>
      </c>
      <c r="B18" s="22" t="s">
        <v>43</v>
      </c>
      <c r="C18" s="21">
        <v>2543300</v>
      </c>
      <c r="D18" s="21">
        <v>0</v>
      </c>
      <c r="E18" s="33">
        <f t="shared" si="0"/>
        <v>2543300</v>
      </c>
      <c r="F18" s="33">
        <v>0</v>
      </c>
      <c r="G18" s="33">
        <f t="shared" si="1"/>
        <v>0</v>
      </c>
      <c r="H18" s="35" t="s">
        <v>70</v>
      </c>
    </row>
    <row r="19" spans="1:8" s="18" customFormat="1" x14ac:dyDescent="0.25">
      <c r="A19" s="24">
        <v>13</v>
      </c>
      <c r="B19" s="22" t="s">
        <v>8</v>
      </c>
      <c r="C19" s="21">
        <v>4923100</v>
      </c>
      <c r="D19" s="21">
        <v>1477000</v>
      </c>
      <c r="E19" s="33">
        <f t="shared" si="0"/>
        <v>3446100</v>
      </c>
      <c r="F19" s="33">
        <v>1477000</v>
      </c>
      <c r="G19" s="33">
        <f t="shared" si="1"/>
        <v>0</v>
      </c>
      <c r="H19" s="34">
        <f>F19/D19*100</f>
        <v>100</v>
      </c>
    </row>
    <row r="20" spans="1:8" s="18" customFormat="1" x14ac:dyDescent="0.25">
      <c r="A20" s="23">
        <v>14</v>
      </c>
      <c r="B20" s="22" t="s">
        <v>1</v>
      </c>
      <c r="C20" s="21">
        <v>606914.57999999996</v>
      </c>
      <c r="D20" s="21">
        <v>0</v>
      </c>
      <c r="E20" s="33">
        <f t="shared" si="0"/>
        <v>606914.57999999996</v>
      </c>
      <c r="F20" s="33">
        <v>0</v>
      </c>
      <c r="G20" s="33">
        <f t="shared" si="1"/>
        <v>0</v>
      </c>
      <c r="H20" s="35" t="s">
        <v>70</v>
      </c>
    </row>
    <row r="21" spans="1:8" s="18" customFormat="1" x14ac:dyDescent="0.25">
      <c r="A21" s="24">
        <v>15</v>
      </c>
      <c r="B21" s="22" t="s">
        <v>1</v>
      </c>
      <c r="C21" s="21">
        <v>127239.73</v>
      </c>
      <c r="D21" s="21">
        <v>0</v>
      </c>
      <c r="E21" s="33">
        <f t="shared" si="0"/>
        <v>127239.73</v>
      </c>
      <c r="F21" s="33">
        <v>0</v>
      </c>
      <c r="G21" s="33">
        <f t="shared" si="1"/>
        <v>0</v>
      </c>
      <c r="H21" s="35" t="s">
        <v>70</v>
      </c>
    </row>
    <row r="22" spans="1:8" s="18" customFormat="1" ht="51" x14ac:dyDescent="0.25">
      <c r="A22" s="23">
        <v>16</v>
      </c>
      <c r="B22" s="22" t="s">
        <v>40</v>
      </c>
      <c r="C22" s="21">
        <v>1412291.66</v>
      </c>
      <c r="D22" s="21">
        <v>0</v>
      </c>
      <c r="E22" s="33">
        <f t="shared" si="0"/>
        <v>1412291.66</v>
      </c>
      <c r="F22" s="33">
        <v>0</v>
      </c>
      <c r="G22" s="33">
        <f t="shared" si="1"/>
        <v>0</v>
      </c>
      <c r="H22" s="35" t="s">
        <v>70</v>
      </c>
    </row>
    <row r="23" spans="1:8" s="19" customFormat="1" ht="51" x14ac:dyDescent="0.25">
      <c r="A23" s="24">
        <v>17</v>
      </c>
      <c r="B23" s="22" t="s">
        <v>35</v>
      </c>
      <c r="C23" s="21">
        <v>529418.85</v>
      </c>
      <c r="D23" s="21">
        <v>290955.15000000002</v>
      </c>
      <c r="E23" s="33">
        <f t="shared" si="0"/>
        <v>238463.69999999995</v>
      </c>
      <c r="F23" s="21">
        <v>290955.15000000002</v>
      </c>
      <c r="G23" s="33">
        <f t="shared" si="1"/>
        <v>0</v>
      </c>
      <c r="H23" s="34">
        <f>F23/D23*100</f>
        <v>100</v>
      </c>
    </row>
    <row r="24" spans="1:8" s="19" customFormat="1" ht="38.25" x14ac:dyDescent="0.25">
      <c r="A24" s="23">
        <v>18</v>
      </c>
      <c r="B24" s="22" t="s">
        <v>2</v>
      </c>
      <c r="C24" s="21">
        <v>199400</v>
      </c>
      <c r="D24" s="21">
        <v>0</v>
      </c>
      <c r="E24" s="33">
        <f t="shared" si="0"/>
        <v>199400</v>
      </c>
      <c r="F24" s="33">
        <v>0</v>
      </c>
      <c r="G24" s="33">
        <f t="shared" si="1"/>
        <v>0</v>
      </c>
      <c r="H24" s="35" t="s">
        <v>70</v>
      </c>
    </row>
    <row r="25" spans="1:8" s="19" customFormat="1" ht="25.5" x14ac:dyDescent="0.25">
      <c r="A25" s="24">
        <v>19</v>
      </c>
      <c r="B25" s="22" t="s">
        <v>3</v>
      </c>
      <c r="C25" s="21">
        <v>3010800</v>
      </c>
      <c r="D25" s="21">
        <v>412180.36</v>
      </c>
      <c r="E25" s="33">
        <f t="shared" si="0"/>
        <v>2598619.64</v>
      </c>
      <c r="F25" s="33">
        <v>412180.36</v>
      </c>
      <c r="G25" s="33">
        <f t="shared" si="1"/>
        <v>0</v>
      </c>
      <c r="H25" s="35">
        <f>F25/D25*100</f>
        <v>100</v>
      </c>
    </row>
    <row r="26" spans="1:8" s="19" customFormat="1" ht="63.75" x14ac:dyDescent="0.25">
      <c r="A26" s="23">
        <v>20</v>
      </c>
      <c r="B26" s="22" t="s">
        <v>4</v>
      </c>
      <c r="C26" s="21">
        <v>2799600</v>
      </c>
      <c r="D26" s="21">
        <v>0</v>
      </c>
      <c r="E26" s="33">
        <f t="shared" si="0"/>
        <v>2799600</v>
      </c>
      <c r="F26" s="33">
        <v>0</v>
      </c>
      <c r="G26" s="33">
        <f t="shared" si="1"/>
        <v>0</v>
      </c>
      <c r="H26" s="35" t="s">
        <v>70</v>
      </c>
    </row>
    <row r="27" spans="1:8" s="19" customFormat="1" ht="51" x14ac:dyDescent="0.25">
      <c r="A27" s="24">
        <v>21</v>
      </c>
      <c r="B27" s="22" t="s">
        <v>6</v>
      </c>
      <c r="C27" s="21">
        <v>86346700</v>
      </c>
      <c r="D27" s="21">
        <v>25185000</v>
      </c>
      <c r="E27" s="33">
        <f t="shared" si="0"/>
        <v>61161700</v>
      </c>
      <c r="F27" s="33">
        <v>25185000</v>
      </c>
      <c r="G27" s="33">
        <f t="shared" si="1"/>
        <v>0</v>
      </c>
      <c r="H27" s="34">
        <f t="shared" ref="H27:H32" si="2">F27/D27*100</f>
        <v>100</v>
      </c>
    </row>
    <row r="28" spans="1:8" s="19" customFormat="1" ht="38.25" x14ac:dyDescent="0.25">
      <c r="A28" s="23">
        <v>22</v>
      </c>
      <c r="B28" s="22" t="s">
        <v>9</v>
      </c>
      <c r="C28" s="21">
        <v>59476800</v>
      </c>
      <c r="D28" s="21">
        <v>29738400</v>
      </c>
      <c r="E28" s="33">
        <f t="shared" si="0"/>
        <v>29738400</v>
      </c>
      <c r="F28" s="33">
        <v>29738400</v>
      </c>
      <c r="G28" s="33">
        <f t="shared" si="1"/>
        <v>0</v>
      </c>
      <c r="H28" s="34">
        <f t="shared" si="2"/>
        <v>100</v>
      </c>
    </row>
    <row r="29" spans="1:8" s="19" customFormat="1" ht="25.5" x14ac:dyDescent="0.25">
      <c r="A29" s="24">
        <v>23</v>
      </c>
      <c r="B29" s="22" t="s">
        <v>7</v>
      </c>
      <c r="C29" s="21">
        <v>179675.39</v>
      </c>
      <c r="D29" s="21">
        <v>59891.8</v>
      </c>
      <c r="E29" s="33">
        <f t="shared" si="0"/>
        <v>119783.59000000001</v>
      </c>
      <c r="F29" s="33">
        <v>59891.8</v>
      </c>
      <c r="G29" s="33">
        <f t="shared" si="1"/>
        <v>0</v>
      </c>
      <c r="H29" s="34">
        <f t="shared" si="2"/>
        <v>100</v>
      </c>
    </row>
    <row r="30" spans="1:8" s="19" customFormat="1" ht="25.5" x14ac:dyDescent="0.25">
      <c r="A30" s="23">
        <v>24</v>
      </c>
      <c r="B30" s="22" t="s">
        <v>5</v>
      </c>
      <c r="C30" s="21">
        <v>3721598</v>
      </c>
      <c r="D30" s="21">
        <v>1171000.74</v>
      </c>
      <c r="E30" s="33">
        <f t="shared" si="0"/>
        <v>2550597.2599999998</v>
      </c>
      <c r="F30" s="33">
        <v>1171000.74</v>
      </c>
      <c r="G30" s="33">
        <f t="shared" si="1"/>
        <v>0</v>
      </c>
      <c r="H30" s="34">
        <f t="shared" si="2"/>
        <v>100</v>
      </c>
    </row>
    <row r="31" spans="1:8" s="19" customFormat="1" ht="63.75" x14ac:dyDescent="0.25">
      <c r="A31" s="24">
        <v>25</v>
      </c>
      <c r="B31" s="22" t="s">
        <v>44</v>
      </c>
      <c r="C31" s="21">
        <v>544500</v>
      </c>
      <c r="D31" s="21">
        <v>164000</v>
      </c>
      <c r="E31" s="33">
        <f t="shared" si="0"/>
        <v>380500</v>
      </c>
      <c r="F31" s="33">
        <v>164000</v>
      </c>
      <c r="G31" s="33">
        <f t="shared" si="1"/>
        <v>0</v>
      </c>
      <c r="H31" s="34">
        <f t="shared" si="2"/>
        <v>100</v>
      </c>
    </row>
    <row r="32" spans="1:8" s="19" customFormat="1" ht="76.5" x14ac:dyDescent="0.25">
      <c r="A32" s="23">
        <v>26</v>
      </c>
      <c r="B32" s="22" t="s">
        <v>45</v>
      </c>
      <c r="C32" s="21">
        <v>540000</v>
      </c>
      <c r="D32" s="21">
        <v>162000</v>
      </c>
      <c r="E32" s="33">
        <f t="shared" si="0"/>
        <v>378000</v>
      </c>
      <c r="F32" s="33">
        <v>162000</v>
      </c>
      <c r="G32" s="33">
        <f t="shared" si="1"/>
        <v>0</v>
      </c>
      <c r="H32" s="34">
        <f t="shared" si="2"/>
        <v>100</v>
      </c>
    </row>
    <row r="33" spans="1:8" s="19" customFormat="1" ht="51" x14ac:dyDescent="0.25">
      <c r="A33" s="24">
        <v>27</v>
      </c>
      <c r="B33" s="22" t="s">
        <v>46</v>
      </c>
      <c r="C33" s="21">
        <v>504110</v>
      </c>
      <c r="D33" s="21">
        <v>0</v>
      </c>
      <c r="E33" s="33">
        <f t="shared" si="0"/>
        <v>504110</v>
      </c>
      <c r="F33" s="33">
        <v>0</v>
      </c>
      <c r="G33" s="33">
        <f t="shared" si="1"/>
        <v>0</v>
      </c>
      <c r="H33" s="35" t="s">
        <v>70</v>
      </c>
    </row>
    <row r="34" spans="1:8" ht="63.75" x14ac:dyDescent="0.25">
      <c r="A34" s="23">
        <v>28</v>
      </c>
      <c r="B34" s="22" t="s">
        <v>47</v>
      </c>
      <c r="C34" s="21">
        <v>540000</v>
      </c>
      <c r="D34" s="21">
        <v>0</v>
      </c>
      <c r="E34" s="33">
        <f t="shared" si="0"/>
        <v>540000</v>
      </c>
      <c r="F34" s="33">
        <v>0</v>
      </c>
      <c r="G34" s="33">
        <f t="shared" si="1"/>
        <v>0</v>
      </c>
      <c r="H34" s="35" t="s">
        <v>70</v>
      </c>
    </row>
    <row r="35" spans="1:8" s="19" customFormat="1" ht="38.25" x14ac:dyDescent="0.25">
      <c r="A35" s="24">
        <v>29</v>
      </c>
      <c r="B35" s="22" t="s">
        <v>48</v>
      </c>
      <c r="C35" s="21">
        <v>90000</v>
      </c>
      <c r="D35" s="21">
        <v>90000</v>
      </c>
      <c r="E35" s="33">
        <f t="shared" si="0"/>
        <v>0</v>
      </c>
      <c r="F35" s="33">
        <v>90000</v>
      </c>
      <c r="G35" s="33">
        <f t="shared" si="1"/>
        <v>0</v>
      </c>
      <c r="H35" s="35">
        <f>F35/D35*100</f>
        <v>100</v>
      </c>
    </row>
    <row r="36" spans="1:8" s="19" customFormat="1" ht="114.75" x14ac:dyDescent="0.25">
      <c r="A36" s="23">
        <v>30</v>
      </c>
      <c r="B36" s="22" t="s">
        <v>10</v>
      </c>
      <c r="C36" s="21">
        <v>29272531</v>
      </c>
      <c r="D36" s="21">
        <v>0</v>
      </c>
      <c r="E36" s="33">
        <f t="shared" si="0"/>
        <v>29272531</v>
      </c>
      <c r="F36" s="33">
        <v>0</v>
      </c>
      <c r="G36" s="33">
        <f t="shared" si="1"/>
        <v>0</v>
      </c>
      <c r="H36" s="35" t="s">
        <v>70</v>
      </c>
    </row>
    <row r="37" spans="1:8" s="19" customFormat="1" ht="89.25" x14ac:dyDescent="0.25">
      <c r="A37" s="24">
        <v>31</v>
      </c>
      <c r="B37" s="22" t="s">
        <v>11</v>
      </c>
      <c r="C37" s="21">
        <v>16600</v>
      </c>
      <c r="D37" s="21">
        <v>3029.95</v>
      </c>
      <c r="E37" s="33">
        <f t="shared" si="0"/>
        <v>13570.05</v>
      </c>
      <c r="F37" s="21">
        <v>3029.95</v>
      </c>
      <c r="G37" s="33">
        <f t="shared" si="1"/>
        <v>0</v>
      </c>
      <c r="H37" s="34">
        <f t="shared" ref="H37:H43" si="3">F37/D37*100</f>
        <v>100</v>
      </c>
    </row>
    <row r="38" spans="1:8" s="19" customFormat="1" ht="89.25" x14ac:dyDescent="0.25">
      <c r="A38" s="23">
        <v>32</v>
      </c>
      <c r="B38" s="22" t="s">
        <v>12</v>
      </c>
      <c r="C38" s="21">
        <v>13785700</v>
      </c>
      <c r="D38" s="21">
        <v>2504822.0699999998</v>
      </c>
      <c r="E38" s="33">
        <f t="shared" si="0"/>
        <v>11280877.93</v>
      </c>
      <c r="F38" s="21">
        <v>2504822.0699999998</v>
      </c>
      <c r="G38" s="33">
        <f t="shared" si="1"/>
        <v>0</v>
      </c>
      <c r="H38" s="34">
        <f t="shared" si="3"/>
        <v>100</v>
      </c>
    </row>
    <row r="39" spans="1:8" s="19" customFormat="1" ht="76.5" x14ac:dyDescent="0.25">
      <c r="A39" s="24">
        <v>33</v>
      </c>
      <c r="B39" s="22" t="s">
        <v>13</v>
      </c>
      <c r="C39" s="21">
        <v>725348</v>
      </c>
      <c r="D39" s="21">
        <v>195844.72</v>
      </c>
      <c r="E39" s="33">
        <f t="shared" ref="E39:E68" si="4">C39-D39</f>
        <v>529503.28</v>
      </c>
      <c r="F39" s="33">
        <v>195844.72</v>
      </c>
      <c r="G39" s="33">
        <f t="shared" ref="G39:G68" si="5">D39-F39</f>
        <v>0</v>
      </c>
      <c r="H39" s="34">
        <f t="shared" si="3"/>
        <v>100</v>
      </c>
    </row>
    <row r="40" spans="1:8" s="19" customFormat="1" ht="76.5" x14ac:dyDescent="0.25">
      <c r="A40" s="23">
        <v>34</v>
      </c>
      <c r="B40" s="22" t="s">
        <v>17</v>
      </c>
      <c r="C40" s="21">
        <v>1866814</v>
      </c>
      <c r="D40" s="21">
        <v>100000</v>
      </c>
      <c r="E40" s="33">
        <f t="shared" si="4"/>
        <v>1766814</v>
      </c>
      <c r="F40" s="33">
        <v>100000</v>
      </c>
      <c r="G40" s="33">
        <f t="shared" si="5"/>
        <v>0</v>
      </c>
      <c r="H40" s="34">
        <f t="shared" si="3"/>
        <v>100</v>
      </c>
    </row>
    <row r="41" spans="1:8" s="19" customFormat="1" ht="89.25" x14ac:dyDescent="0.25">
      <c r="A41" s="24">
        <v>35</v>
      </c>
      <c r="B41" s="22" t="s">
        <v>14</v>
      </c>
      <c r="C41" s="21">
        <v>82900</v>
      </c>
      <c r="D41" s="21">
        <v>16973.07</v>
      </c>
      <c r="E41" s="33">
        <f t="shared" si="4"/>
        <v>65926.929999999993</v>
      </c>
      <c r="F41" s="33">
        <v>16973.07</v>
      </c>
      <c r="G41" s="33">
        <f t="shared" si="5"/>
        <v>0</v>
      </c>
      <c r="H41" s="34">
        <f t="shared" si="3"/>
        <v>100</v>
      </c>
    </row>
    <row r="42" spans="1:8" s="19" customFormat="1" ht="76.5" x14ac:dyDescent="0.25">
      <c r="A42" s="23">
        <v>36</v>
      </c>
      <c r="B42" s="22" t="s">
        <v>15</v>
      </c>
      <c r="C42" s="21">
        <v>42600</v>
      </c>
      <c r="D42" s="21">
        <v>42600</v>
      </c>
      <c r="E42" s="33">
        <f t="shared" si="4"/>
        <v>0</v>
      </c>
      <c r="F42" s="33">
        <v>0</v>
      </c>
      <c r="G42" s="33">
        <f t="shared" si="5"/>
        <v>42600</v>
      </c>
      <c r="H42" s="34">
        <f t="shared" si="3"/>
        <v>0</v>
      </c>
    </row>
    <row r="43" spans="1:8" s="18" customFormat="1" ht="89.25" x14ac:dyDescent="0.25">
      <c r="A43" s="24">
        <v>37</v>
      </c>
      <c r="B43" s="22" t="s">
        <v>16</v>
      </c>
      <c r="C43" s="21">
        <v>4600</v>
      </c>
      <c r="D43" s="21">
        <v>4600</v>
      </c>
      <c r="E43" s="33">
        <f t="shared" si="4"/>
        <v>0</v>
      </c>
      <c r="F43" s="33">
        <v>0</v>
      </c>
      <c r="G43" s="33">
        <f t="shared" si="5"/>
        <v>4600</v>
      </c>
      <c r="H43" s="34">
        <f t="shared" si="3"/>
        <v>0</v>
      </c>
    </row>
    <row r="44" spans="1:8" s="4" customFormat="1" ht="76.5" x14ac:dyDescent="0.25">
      <c r="A44" s="23">
        <v>38</v>
      </c>
      <c r="B44" s="22" t="s">
        <v>49</v>
      </c>
      <c r="C44" s="21">
        <v>70400</v>
      </c>
      <c r="D44" s="21">
        <v>0</v>
      </c>
      <c r="E44" s="33">
        <f t="shared" si="4"/>
        <v>70400</v>
      </c>
      <c r="F44" s="33">
        <v>0</v>
      </c>
      <c r="G44" s="33">
        <f t="shared" si="5"/>
        <v>0</v>
      </c>
      <c r="H44" s="35" t="s">
        <v>70</v>
      </c>
    </row>
    <row r="45" spans="1:8" s="18" customFormat="1" ht="102" x14ac:dyDescent="0.25">
      <c r="A45" s="24">
        <v>39</v>
      </c>
      <c r="B45" s="22" t="s">
        <v>18</v>
      </c>
      <c r="C45" s="21">
        <v>7500000</v>
      </c>
      <c r="D45" s="21">
        <v>1797819.44</v>
      </c>
      <c r="E45" s="33">
        <f t="shared" si="4"/>
        <v>5702180.5600000005</v>
      </c>
      <c r="F45" s="33">
        <v>1797819.44</v>
      </c>
      <c r="G45" s="33">
        <f t="shared" si="5"/>
        <v>0</v>
      </c>
      <c r="H45" s="34">
        <f>F45/D45*100</f>
        <v>100</v>
      </c>
    </row>
    <row r="46" spans="1:8" s="18" customFormat="1" ht="76.5" x14ac:dyDescent="0.25">
      <c r="A46" s="23">
        <v>40</v>
      </c>
      <c r="B46" s="22" t="s">
        <v>50</v>
      </c>
      <c r="C46" s="21">
        <v>21100</v>
      </c>
      <c r="D46" s="21">
        <v>0</v>
      </c>
      <c r="E46" s="33">
        <f t="shared" si="4"/>
        <v>21100</v>
      </c>
      <c r="F46" s="33">
        <v>0</v>
      </c>
      <c r="G46" s="33">
        <f t="shared" si="5"/>
        <v>0</v>
      </c>
      <c r="H46" s="35" t="s">
        <v>70</v>
      </c>
    </row>
    <row r="47" spans="1:8" s="18" customFormat="1" ht="76.5" x14ac:dyDescent="0.25">
      <c r="A47" s="24">
        <v>41</v>
      </c>
      <c r="B47" s="22" t="s">
        <v>19</v>
      </c>
      <c r="C47" s="21">
        <v>19146000</v>
      </c>
      <c r="D47" s="21">
        <v>5400000</v>
      </c>
      <c r="E47" s="33">
        <f t="shared" si="4"/>
        <v>13746000</v>
      </c>
      <c r="F47" s="33">
        <v>5400000</v>
      </c>
      <c r="G47" s="33">
        <f t="shared" si="5"/>
        <v>0</v>
      </c>
      <c r="H47" s="34">
        <f>F47/D47*100</f>
        <v>100</v>
      </c>
    </row>
    <row r="48" spans="1:8" s="18" customFormat="1" ht="51" x14ac:dyDescent="0.25">
      <c r="A48" s="23">
        <v>42</v>
      </c>
      <c r="B48" s="22" t="s">
        <v>51</v>
      </c>
      <c r="C48" s="21">
        <v>17393000</v>
      </c>
      <c r="D48" s="21">
        <v>14293000</v>
      </c>
      <c r="E48" s="33">
        <f t="shared" si="4"/>
        <v>3100000</v>
      </c>
      <c r="F48" s="21">
        <v>14293000</v>
      </c>
      <c r="G48" s="33">
        <f t="shared" si="5"/>
        <v>0</v>
      </c>
      <c r="H48" s="34">
        <f>F48/D48*100</f>
        <v>100</v>
      </c>
    </row>
    <row r="49" spans="1:8" s="18" customFormat="1" ht="51" x14ac:dyDescent="0.25">
      <c r="A49" s="24">
        <v>43</v>
      </c>
      <c r="B49" s="22" t="s">
        <v>20</v>
      </c>
      <c r="C49" s="21">
        <v>1584246</v>
      </c>
      <c r="D49" s="21">
        <v>0</v>
      </c>
      <c r="E49" s="33">
        <f t="shared" si="4"/>
        <v>1584246</v>
      </c>
      <c r="F49" s="33">
        <v>0</v>
      </c>
      <c r="G49" s="33">
        <f t="shared" si="5"/>
        <v>0</v>
      </c>
      <c r="H49" s="35" t="s">
        <v>70</v>
      </c>
    </row>
    <row r="50" spans="1:8" s="18" customFormat="1" ht="51" x14ac:dyDescent="0.25">
      <c r="A50" s="23">
        <v>44</v>
      </c>
      <c r="B50" s="22" t="s">
        <v>21</v>
      </c>
      <c r="C50" s="21">
        <v>1745568</v>
      </c>
      <c r="D50" s="21">
        <v>1745568</v>
      </c>
      <c r="E50" s="33">
        <f t="shared" si="4"/>
        <v>0</v>
      </c>
      <c r="F50" s="33">
        <v>1745568</v>
      </c>
      <c r="G50" s="33">
        <f t="shared" si="5"/>
        <v>0</v>
      </c>
      <c r="H50" s="34">
        <f>F50/D50*100</f>
        <v>100</v>
      </c>
    </row>
    <row r="51" spans="1:8" s="18" customFormat="1" ht="63.75" x14ac:dyDescent="0.25">
      <c r="A51" s="24">
        <v>45</v>
      </c>
      <c r="B51" s="22" t="s">
        <v>22</v>
      </c>
      <c r="C51" s="21">
        <v>1745568</v>
      </c>
      <c r="D51" s="21">
        <v>1745568</v>
      </c>
      <c r="E51" s="33">
        <f t="shared" si="4"/>
        <v>0</v>
      </c>
      <c r="F51" s="33">
        <v>1745568</v>
      </c>
      <c r="G51" s="33">
        <f t="shared" si="5"/>
        <v>0</v>
      </c>
      <c r="H51" s="34">
        <f>F51/D51*100</f>
        <v>100</v>
      </c>
    </row>
    <row r="52" spans="1:8" s="4" customFormat="1" ht="63.75" x14ac:dyDescent="0.25">
      <c r="A52" s="23">
        <v>46</v>
      </c>
      <c r="B52" s="22" t="s">
        <v>23</v>
      </c>
      <c r="C52" s="21">
        <v>1938754600</v>
      </c>
      <c r="D52" s="21">
        <v>694300000</v>
      </c>
      <c r="E52" s="33">
        <f t="shared" si="4"/>
        <v>1244454600</v>
      </c>
      <c r="F52" s="33">
        <v>694300000</v>
      </c>
      <c r="G52" s="33">
        <f t="shared" si="5"/>
        <v>0</v>
      </c>
      <c r="H52" s="34">
        <f>F52/D52*100</f>
        <v>100</v>
      </c>
    </row>
    <row r="53" spans="1:8" s="18" customFormat="1" ht="51" x14ac:dyDescent="0.25">
      <c r="A53" s="24">
        <v>47</v>
      </c>
      <c r="B53" s="22" t="s">
        <v>52</v>
      </c>
      <c r="C53" s="21">
        <v>76999500</v>
      </c>
      <c r="D53" s="21">
        <v>30633500</v>
      </c>
      <c r="E53" s="33">
        <f t="shared" si="4"/>
        <v>46366000</v>
      </c>
      <c r="F53" s="33">
        <v>30633500</v>
      </c>
      <c r="G53" s="33">
        <f t="shared" si="5"/>
        <v>0</v>
      </c>
      <c r="H53" s="34">
        <f>F53/D53*100</f>
        <v>100</v>
      </c>
    </row>
    <row r="54" spans="1:8" s="18" customFormat="1" ht="38.25" x14ac:dyDescent="0.25">
      <c r="A54" s="23">
        <v>48</v>
      </c>
      <c r="B54" s="22" t="s">
        <v>55</v>
      </c>
      <c r="C54" s="21">
        <v>800000</v>
      </c>
      <c r="D54" s="21">
        <v>0</v>
      </c>
      <c r="E54" s="33">
        <f t="shared" si="4"/>
        <v>800000</v>
      </c>
      <c r="F54" s="33">
        <v>0</v>
      </c>
      <c r="G54" s="33">
        <f t="shared" si="5"/>
        <v>0</v>
      </c>
      <c r="H54" s="35" t="s">
        <v>70</v>
      </c>
    </row>
    <row r="55" spans="1:8" s="18" customFormat="1" ht="51" x14ac:dyDescent="0.25">
      <c r="A55" s="24">
        <v>49</v>
      </c>
      <c r="B55" s="22" t="s">
        <v>56</v>
      </c>
      <c r="C55" s="21">
        <v>489843</v>
      </c>
      <c r="D55" s="21">
        <v>146952.9</v>
      </c>
      <c r="E55" s="33">
        <f t="shared" si="4"/>
        <v>342890.1</v>
      </c>
      <c r="F55" s="21">
        <v>146952.9</v>
      </c>
      <c r="G55" s="33">
        <f t="shared" si="5"/>
        <v>0</v>
      </c>
      <c r="H55" s="35">
        <f>F55/D55*100</f>
        <v>100</v>
      </c>
    </row>
    <row r="56" spans="1:8" s="18" customFormat="1" ht="25.5" x14ac:dyDescent="0.25">
      <c r="A56" s="23">
        <v>50</v>
      </c>
      <c r="B56" s="22" t="s">
        <v>57</v>
      </c>
      <c r="C56" s="21">
        <v>422791</v>
      </c>
      <c r="D56" s="21">
        <v>126837.3</v>
      </c>
      <c r="E56" s="33">
        <f t="shared" si="4"/>
        <v>295953.7</v>
      </c>
      <c r="F56" s="21">
        <v>126837.3</v>
      </c>
      <c r="G56" s="33">
        <f t="shared" si="5"/>
        <v>0</v>
      </c>
      <c r="H56" s="35">
        <f>F56/D56*100</f>
        <v>100</v>
      </c>
    </row>
    <row r="57" spans="1:8" s="18" customFormat="1" ht="51" x14ac:dyDescent="0.25">
      <c r="A57" s="24">
        <v>51</v>
      </c>
      <c r="B57" s="22" t="s">
        <v>58</v>
      </c>
      <c r="C57" s="21">
        <v>18801011.969999999</v>
      </c>
      <c r="D57" s="21">
        <v>18801011.969999999</v>
      </c>
      <c r="E57" s="33">
        <f t="shared" si="4"/>
        <v>0</v>
      </c>
      <c r="F57" s="33">
        <v>18801011.969999999</v>
      </c>
      <c r="G57" s="33">
        <f t="shared" si="5"/>
        <v>0</v>
      </c>
      <c r="H57" s="34">
        <f>F57/D57*100</f>
        <v>100</v>
      </c>
    </row>
    <row r="58" spans="1:8" s="18" customFormat="1" ht="38.25" x14ac:dyDescent="0.25">
      <c r="A58" s="23">
        <v>52</v>
      </c>
      <c r="B58" s="22" t="s">
        <v>59</v>
      </c>
      <c r="C58" s="21">
        <v>90450406.280000001</v>
      </c>
      <c r="D58" s="21">
        <v>0</v>
      </c>
      <c r="E58" s="33">
        <f t="shared" si="4"/>
        <v>90450406.280000001</v>
      </c>
      <c r="F58" s="33">
        <v>0</v>
      </c>
      <c r="G58" s="33">
        <f t="shared" si="5"/>
        <v>0</v>
      </c>
      <c r="H58" s="35" t="s">
        <v>70</v>
      </c>
    </row>
    <row r="59" spans="1:8" s="18" customFormat="1" ht="89.25" x14ac:dyDescent="0.25">
      <c r="A59" s="24">
        <v>53</v>
      </c>
      <c r="B59" s="22" t="s">
        <v>69</v>
      </c>
      <c r="C59" s="21">
        <v>0</v>
      </c>
      <c r="D59" s="21">
        <v>2200800</v>
      </c>
      <c r="E59" s="33">
        <f t="shared" si="4"/>
        <v>-2200800</v>
      </c>
      <c r="F59" s="33">
        <v>0</v>
      </c>
      <c r="G59" s="33">
        <f t="shared" si="5"/>
        <v>2200800</v>
      </c>
      <c r="H59" s="34">
        <f>F59/D59*100</f>
        <v>0</v>
      </c>
    </row>
    <row r="60" spans="1:8" s="18" customFormat="1" ht="63.75" x14ac:dyDescent="0.25">
      <c r="A60" s="23">
        <v>54</v>
      </c>
      <c r="B60" s="22" t="s">
        <v>60</v>
      </c>
      <c r="C60" s="21">
        <v>543013</v>
      </c>
      <c r="D60" s="21">
        <v>0</v>
      </c>
      <c r="E60" s="33">
        <f t="shared" si="4"/>
        <v>543013</v>
      </c>
      <c r="F60" s="33">
        <v>0</v>
      </c>
      <c r="G60" s="33">
        <f t="shared" si="5"/>
        <v>0</v>
      </c>
      <c r="H60" s="35" t="s">
        <v>70</v>
      </c>
    </row>
    <row r="61" spans="1:8" s="18" customFormat="1" ht="51" x14ac:dyDescent="0.25">
      <c r="A61" s="24">
        <v>55</v>
      </c>
      <c r="B61" s="22" t="s">
        <v>61</v>
      </c>
      <c r="C61" s="21">
        <v>853231</v>
      </c>
      <c r="D61" s="21">
        <v>0</v>
      </c>
      <c r="E61" s="33">
        <f t="shared" si="4"/>
        <v>853231</v>
      </c>
      <c r="F61" s="33">
        <v>0</v>
      </c>
      <c r="G61" s="33">
        <f t="shared" si="5"/>
        <v>0</v>
      </c>
      <c r="H61" s="35" t="s">
        <v>70</v>
      </c>
    </row>
    <row r="62" spans="1:8" s="18" customFormat="1" ht="51" x14ac:dyDescent="0.25">
      <c r="A62" s="23">
        <v>56</v>
      </c>
      <c r="B62" s="22" t="s">
        <v>62</v>
      </c>
      <c r="C62" s="21">
        <v>519841</v>
      </c>
      <c r="D62" s="21">
        <v>0</v>
      </c>
      <c r="E62" s="33">
        <f t="shared" si="4"/>
        <v>519841</v>
      </c>
      <c r="F62" s="33">
        <v>0</v>
      </c>
      <c r="G62" s="33">
        <f t="shared" si="5"/>
        <v>0</v>
      </c>
      <c r="H62" s="35" t="s">
        <v>70</v>
      </c>
    </row>
    <row r="63" spans="1:8" s="18" customFormat="1" ht="51" x14ac:dyDescent="0.25">
      <c r="A63" s="24">
        <v>57</v>
      </c>
      <c r="B63" s="22" t="s">
        <v>63</v>
      </c>
      <c r="C63" s="21">
        <v>839962</v>
      </c>
      <c r="D63" s="21">
        <v>0</v>
      </c>
      <c r="E63" s="33">
        <f t="shared" si="4"/>
        <v>839962</v>
      </c>
      <c r="F63" s="33">
        <v>0</v>
      </c>
      <c r="G63" s="33">
        <f t="shared" si="5"/>
        <v>0</v>
      </c>
      <c r="H63" s="35" t="s">
        <v>70</v>
      </c>
    </row>
    <row r="64" spans="1:8" s="18" customFormat="1" ht="51" x14ac:dyDescent="0.25">
      <c r="A64" s="23">
        <v>58</v>
      </c>
      <c r="B64" s="22" t="s">
        <v>64</v>
      </c>
      <c r="C64" s="21">
        <v>808951</v>
      </c>
      <c r="D64" s="21">
        <v>0</v>
      </c>
      <c r="E64" s="33">
        <f t="shared" si="4"/>
        <v>808951</v>
      </c>
      <c r="F64" s="33">
        <v>0</v>
      </c>
      <c r="G64" s="33">
        <f t="shared" si="5"/>
        <v>0</v>
      </c>
      <c r="H64" s="35" t="s">
        <v>70</v>
      </c>
    </row>
    <row r="65" spans="1:8" s="18" customFormat="1" ht="63.75" x14ac:dyDescent="0.25">
      <c r="A65" s="24">
        <v>59</v>
      </c>
      <c r="B65" s="22" t="s">
        <v>65</v>
      </c>
      <c r="C65" s="21">
        <v>284500</v>
      </c>
      <c r="D65" s="21">
        <v>0</v>
      </c>
      <c r="E65" s="33">
        <f t="shared" si="4"/>
        <v>284500</v>
      </c>
      <c r="F65" s="33">
        <v>0</v>
      </c>
      <c r="G65" s="33">
        <f t="shared" si="5"/>
        <v>0</v>
      </c>
      <c r="H65" s="35" t="s">
        <v>70</v>
      </c>
    </row>
    <row r="66" spans="1:8" s="18" customFormat="1" ht="51" x14ac:dyDescent="0.25">
      <c r="A66" s="23">
        <v>60</v>
      </c>
      <c r="B66" s="22" t="s">
        <v>66</v>
      </c>
      <c r="C66" s="21">
        <v>1676153.85</v>
      </c>
      <c r="D66" s="21">
        <v>0</v>
      </c>
      <c r="E66" s="33">
        <f t="shared" si="4"/>
        <v>1676153.85</v>
      </c>
      <c r="F66" s="33">
        <v>0</v>
      </c>
      <c r="G66" s="33">
        <f t="shared" si="5"/>
        <v>0</v>
      </c>
      <c r="H66" s="35" t="s">
        <v>70</v>
      </c>
    </row>
    <row r="67" spans="1:8" s="18" customFormat="1" ht="63.75" x14ac:dyDescent="0.25">
      <c r="A67" s="24">
        <v>61</v>
      </c>
      <c r="B67" s="22" t="s">
        <v>67</v>
      </c>
      <c r="C67" s="21">
        <v>188890</v>
      </c>
      <c r="D67" s="21">
        <v>188890</v>
      </c>
      <c r="E67" s="33">
        <f t="shared" si="4"/>
        <v>0</v>
      </c>
      <c r="F67" s="33">
        <v>188890</v>
      </c>
      <c r="G67" s="33">
        <f t="shared" si="5"/>
        <v>0</v>
      </c>
      <c r="H67" s="35">
        <f>F67/D67*100</f>
        <v>100</v>
      </c>
    </row>
    <row r="68" spans="1:8" s="18" customFormat="1" ht="38.25" x14ac:dyDescent="0.25">
      <c r="A68" s="23">
        <v>62</v>
      </c>
      <c r="B68" s="22" t="s">
        <v>68</v>
      </c>
      <c r="C68" s="21">
        <v>600000</v>
      </c>
      <c r="D68" s="21">
        <v>600000</v>
      </c>
      <c r="E68" s="33">
        <f t="shared" si="4"/>
        <v>0</v>
      </c>
      <c r="F68" s="33">
        <v>600000</v>
      </c>
      <c r="G68" s="33">
        <f t="shared" si="5"/>
        <v>0</v>
      </c>
      <c r="H68" s="35">
        <f>F68/D68*100</f>
        <v>100</v>
      </c>
    </row>
    <row r="69" spans="1:8" s="6" customFormat="1" x14ac:dyDescent="0.25">
      <c r="A69" s="31"/>
      <c r="B69" s="26" t="s">
        <v>33</v>
      </c>
      <c r="C69" s="32">
        <f>SUM(C7:C68)</f>
        <v>3378439416.4500003</v>
      </c>
      <c r="D69" s="32">
        <f>SUM(D7:D68)</f>
        <v>1054625405.25</v>
      </c>
      <c r="E69" s="32">
        <f>SUM(E7:E68)</f>
        <v>2323814011.1999998</v>
      </c>
      <c r="F69" s="32">
        <f>SUM(F7:F68)</f>
        <v>1052377405.25</v>
      </c>
      <c r="G69" s="32">
        <f>SUM(G7:G68)</f>
        <v>2248000</v>
      </c>
      <c r="H69" s="38">
        <f>F69/D69*100</f>
        <v>99.786843746717153</v>
      </c>
    </row>
    <row r="70" spans="1:8" x14ac:dyDescent="0.25">
      <c r="A70" s="3"/>
      <c r="B70" s="9"/>
      <c r="C70" s="20"/>
      <c r="D70" s="20"/>
      <c r="E70" s="27"/>
      <c r="F70" s="36"/>
      <c r="G70" s="8"/>
      <c r="H70" s="11"/>
    </row>
    <row r="72" spans="1:8" x14ac:dyDescent="0.25">
      <c r="F72" s="30"/>
    </row>
    <row r="73" spans="1:8" x14ac:dyDescent="0.25">
      <c r="C73" s="29"/>
    </row>
  </sheetData>
  <autoFilter ref="A6:H69" xr:uid="{00000000-0009-0000-0000-000000000000}"/>
  <mergeCells count="1">
    <mergeCell ref="A3:H3"/>
  </mergeCells>
  <pageMargins left="0.70866141732283472" right="0.70866141732283472" top="0.59055118110236227" bottom="0.59055118110236227" header="0.31496062992125984" footer="0.31496062992125984"/>
  <pageSetup paperSize="9" scale="93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1.2021&lt;/string&gt;&#10;  &lt;/DateInfo&gt;&#10;  &lt;Code&gt;MAKET_GENERATOR&lt;/Code&gt;&#10;  &lt;ObjectCode&gt;MAKET_GENERATOR&lt;/ObjectCode&gt;&#10;  &lt;DocName&gt;МБТ план_факт&lt;/DocName&gt;&#10;  &lt;VariantName&gt;МБТ план/факт&lt;/VariantName&gt;&#10;  &lt;VariantLink&gt;6834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37B77E-E7BC-4398-B8BA-0F81D1DE34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belokurova</dc:creator>
  <cp:lastModifiedBy>Васькова</cp:lastModifiedBy>
  <cp:lastPrinted>2022-04-21T09:37:22Z</cp:lastPrinted>
  <dcterms:created xsi:type="dcterms:W3CDTF">2021-02-09T13:44:56Z</dcterms:created>
  <dcterms:modified xsi:type="dcterms:W3CDTF">2022-05-19T12:39:14Z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план_факт(8).xlsx</vt:lpwstr>
  </property>
  <property fmtid="{D5CDD505-2E9C-101B-9397-08002B2CF9AE}" pid="3" name="Название отчета">
    <vt:lpwstr>МБТ план_факт(8).xlsx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20.2.2923.798017625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02-фу-белокурова-тг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