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2845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'Лист1'!$A$7:$J$65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<sst xmlns="http://schemas.openxmlformats.org/spreadsheetml/2006/main" count="99" uniqueCount="94">
  <si>
    <t>№ п/п</t>
  </si>
  <si>
    <t xml:space="preserve">Наименование </t>
  </si>
  <si>
    <t>Фактическое поступление</t>
  </si>
  <si>
    <t>Отклонение                          (гр.3-гр.4)</t>
  </si>
  <si>
    <t>Исполнение</t>
  </si>
  <si>
    <t xml:space="preserve">Дотации на выравнивание бюджетной обеспеченности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</si>
  <si>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</si>
  <si>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Дотации бюджетам городских округов (муниципальных районов), предоставляемые в 2020 году на частичную компенсацию снижения поступления в 2020 году налоговых и неналоговых доходов в связи с пандемией новой коронавирусной инфекции 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</si>
  <si>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</si>
  <si>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</si>
  <si>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Субсидии на строительство многоквартирных жилых домов и (или) на долевое участие в их строительстве, и (или) на приобретение жилых помещений во вновь построенных многоквартирных жилых домах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</si>
  <si>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</si>
  <si>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поддержку муниципальных программ формирования современной городской среды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</si>
  <si>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</si>
  <si>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</si>
  <si>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на оплату муниципальными учреждениями услуг по обращению с твердыми коммунальными отходами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</si>
  <si>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</si>
  <si>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инфраструктуру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</si>
  <si>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</si>
  <si>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</si>
  <si>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Субсидии на проведение комплексных кадастровых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</si>
  <si>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</si>
  <si>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государственную поддержку отрасли культуры (подключение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</si>
  <si>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</si>
  <si>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</si>
  <si>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на реализацию мероприятий по обеспечению жильем молодых семей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</si>
  <si>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(проведение капитальных и текущих ремонтов)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</si>
  <si>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 образовательных организаций в Республике Коми)</t>
  </si>
  <si>
    <t>Субсидии на 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</si>
  <si>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</si>
  <si>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Субсидии на реализацию народных проектов в сфере благоустройства, прошедших отбор в рамках проекта "Народный бюджет"</t>
  </si>
  <si>
    <t>Субсидии на создание системы по раздельному накоплению отходов</t>
  </si>
  <si>
    <t>Субсидии на реализацию народных проектов в сфере образования, прошедших отбор в рамках проекта "Народный бюджет" (Мероприятие 1 в рамках проекта "Народный бюджет")</t>
  </si>
  <si>
    <t>Субсидии на создание безопасных условий в организациях в сфере физической культуры и спорта в Республике Коми</t>
  </si>
  <si>
    <t>Субсидии на реализацию народных проектов в сфере физической культуры и спорта, прошедших отбор в рамках проекта "Народный бюджет" (Мероприятие 1)</t>
  </si>
  <si>
    <t>Субсидии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 &lt;ГО "Ухта"&gt;</t>
  </si>
  <si>
    <t>Субсидии на реализацию мероприятий по благоустройству территорий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</si>
  <si>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Коми, расходов по уплате лизинговых,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</si>
  <si>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</si>
  <si>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</si>
  <si>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проведение Всероссийской переписи населения 2020 года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</si>
  <si>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</si>
  <si>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</si>
  <si>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</si>
  <si>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</si>
  <si>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</si>
  <si>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</si>
  <si>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</si>
  <si>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осуществление полномочий по обеспечению жильем отдельных категорий граждан, установленных "Федеральным законом от 12 января 1995 года № 5-ФЗ  О ветеранах"</t>
  </si>
  <si>
    <t>Субвенции на осуществление полномочий по обеспечению жильем отдельных категорий граждан, установленных "Федеральным законом от 24 ноября 1995 года № 181-ФЗ "О социальной защите инвалидов в Российской Федерации"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</si>
  <si>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</si>
  <si>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ИТОГО</t>
  </si>
  <si>
    <t xml:space="preserve">Субсидии на реализацию народных проектов в сфере культуры, прошедших отбор в рамках проекта "Народный бюджет" </t>
  </si>
  <si>
    <t>Процент исполнения фактических поступлений  (%)</t>
  </si>
  <si>
    <t>рублей</t>
  </si>
  <si>
    <t>Приложение 1 к пояснительной записке</t>
  </si>
  <si>
    <t>Неисполненные назначения 
(гр.4-гр.6)</t>
  </si>
  <si>
    <t>-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</si>
  <si>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</si>
  <si>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Плановые назначения 
с учетом изменений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</si>
  <si>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</si>
  <si>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обеспечение мероприятий по сносу аварийного жилищного фонда</t>
  </si>
  <si>
    <t>Прочие межбюджетные трансферты, передаваемые бюджетам городских округов</t>
  </si>
  <si>
    <t>Информация о поступлении межбюджетных трансфертов в 2020 году на 01.01.2021</t>
  </si>
  <si>
    <t>Причины отклонений плановых назначений от фактического поступления</t>
  </si>
  <si>
    <t>Причины отклонений фактического поступления от исполнения</t>
  </si>
  <si>
    <t>Перечисление средств субсидии производится в объеме потребности, по факту выполненных работ</t>
  </si>
  <si>
    <t>Перечисление средств субвенции производится по факту выполненных работ</t>
  </si>
  <si>
    <t xml:space="preserve">Дезинфекционные мероприятия на открытых пространствах осуществлялись муниципальными унитарными предприятиями МОГО "Ухта". Документы на возмещение расходов данными предприятими не представлены
</t>
  </si>
  <si>
    <t>Перечисление средств субвенции производится в объеме потребности, по факту выполненных работ</t>
  </si>
  <si>
    <t>Срок проведения Всероссийской переписи населения перенесен на 2021 год</t>
  </si>
  <si>
    <t>Отсутствие потребности</t>
  </si>
  <si>
    <t>Перечисление средств субсидии производится в объеме потребности, по факту выполненных работ.  ООО "Компас" несвоевременно представлен акт выполненных работ для расчетов.</t>
  </si>
  <si>
    <t>Экономия сложилась в результате определения начальной (максимальной) цены контрактапри подготовке документации об осуществлении закупки по приобретению квартир.</t>
  </si>
  <si>
    <t>Экономия сложилась в результате определения начальной (максимальной) цены контракта при подготовке документации об осуществлении закупки по приобретению квартир.</t>
  </si>
  <si>
    <t>Перечисление средств субсидии производится в объеме потребности, по факту выполненных работ. В связи с неполным выполнением работ составлены соглашения о расторжении муниципальных контрактов с подрядными организациями на невыполненные работы.</t>
  </si>
  <si>
    <t>Муниципальные контракты были заключены в конце 2020 года. Оплата по факту выполненных работ. Направлено ходатайство о подтверждении остатка бюджетных ассигнований для завершения реализации мероприятия «Создание и содержание мест (площадок) накопления ТКО».</t>
  </si>
  <si>
    <t>Заключен муниципальный контракт на содержание автомобильных дорог общего пользования местного значения с МКП "Ухтаспецавтодор". В связи с неполным выполнением работ по обслуживанию объектов в летний период, составлено соглашение о расторжении муниципального контракта на невыполненные работы.</t>
  </si>
  <si>
    <t>Перечисление средств субсидии производится в объеме потребности, по факту выполненных рейсов (согласно представленным расчетам АО «Комиавиатранс»).</t>
  </si>
  <si>
    <t>Отмена мероприятий по проведению оздоровительной кампании детей в целях недопущения распространения новой коронавирусной инфекции (COVID-19).</t>
  </si>
  <si>
    <t>Экономия сложилась в результате электронного аукциона. Субсидия предоставляется под фактически выполненные объемы работ (услуг), произведенные затраты.</t>
  </si>
  <si>
    <t>Экономия по заработной плате и начислениям на оплату труда работников органа опеки обусловлена неполной занятостью штатных единиц, а также наличием листков нетрудоспособности. 
Перечисление средств субвенции производится в объеме потребности.</t>
  </si>
  <si>
    <t>Перечисление средств субвенции производится в объеме потребности, по факту выполненных работ (несостоявшиеся процедуры проведения аукционов в связи с отсутствием заявок).</t>
  </si>
  <si>
    <t>Перечисление средств субвенции производится в объеме потребности. Выплаты носят заявительный характер.</t>
  </si>
  <si>
    <t>Экономия в результате заключенных договоров. Субсидия предоставляется под фактически выполненные объемы работ (услуг), произведенные затраты.</t>
  </si>
  <si>
    <t>Перечисление средств субсидии производится в объеме потребности. Выплаты носят заявительный характер. Внесено изменение в приказ Министерства образования, науки и молодежной политики Республики Коми от 18.12.2020 № 786-п  - исключена из списка молодая семья.</t>
  </si>
  <si>
    <t xml:space="preserve">Субсидии на обеспечение мероприятий по расселению непригодного для проживания жилищного фонда </t>
  </si>
  <si>
    <t>Субсидии на обеспечение мероприятий по расселению непригодного для проживания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</si>
  <si>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Экономия сложилась по результатам проведения электронного аукциона и заключения муниципальных контрактов. </t>
  </si>
  <si>
    <t>Перечисление средств субсидии производится в объеме потребности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</si>
  <si>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</si>
  <si>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Субсидии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</si>
  <si>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Субсидии на содержание автомобильных дорог общего пользования местного значения</t>
  </si>
  <si>
    <t>Субвенции на осуществление государственного полномочия 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</si>
</sst>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0" fontId="31" fillId="0" borderId="2">
      <alignment horizontal="left" vertical="top" wrapTex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3" xfId="33" applyNumberFormat="1" applyFont="1" applyFill="1" applyBorder="1" applyAlignment="1" applyProtection="1">
      <alignment horizontal="center" vertical="center" shrinkToFit="1"/>
      <protection/>
    </xf>
    <xf numFmtId="2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4.7109375" style="11" customWidth="1"/>
    <col min="2" max="2" width="39.00390625" style="11" customWidth="1"/>
    <col min="3" max="3" width="18.8515625" style="17" bestFit="1" customWidth="1"/>
    <col min="4" max="4" width="15.421875" style="17" bestFit="1" customWidth="1"/>
    <col min="5" max="5" width="13.421875" style="11" bestFit="1" customWidth="1"/>
    <col min="6" max="6" width="17.28125" style="17" bestFit="1" customWidth="1"/>
    <col min="7" max="7" width="14.8515625" style="11" bestFit="1" customWidth="1"/>
    <col min="8" max="8" width="12.7109375" style="11" customWidth="1"/>
    <col min="9" max="9" width="38.421875" style="11" customWidth="1"/>
    <col min="10" max="10" width="28.7109375" style="11" customWidth="1"/>
    <col min="11" max="11" width="8.8515625" style="11" customWidth="1"/>
    <col min="12" max="12" width="37.57421875" style="11" customWidth="1"/>
    <col min="13" max="16384" width="8.8515625" style="11" customWidth="1"/>
  </cols>
  <sheetData>
    <row r="2" spans="6:10" ht="15.75">
      <c r="F2" s="21"/>
      <c r="G2" s="22"/>
      <c r="I2" s="40" t="s">
        <v>55</v>
      </c>
      <c r="J2" s="40"/>
    </row>
    <row r="3" spans="1:8" ht="15.75">
      <c r="A3" s="17"/>
      <c r="B3" s="17"/>
      <c r="E3" s="17"/>
      <c r="G3" s="17"/>
      <c r="H3" s="17"/>
    </row>
    <row r="4" spans="1:10" ht="15.7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17"/>
      <c r="B5" s="17"/>
      <c r="E5" s="17"/>
      <c r="G5" s="17"/>
      <c r="J5" s="23" t="s">
        <v>54</v>
      </c>
    </row>
    <row r="6" spans="1:10" ht="63.75">
      <c r="A6" s="12" t="s">
        <v>0</v>
      </c>
      <c r="B6" s="12" t="s">
        <v>1</v>
      </c>
      <c r="C6" s="12" t="s">
        <v>59</v>
      </c>
      <c r="D6" s="12" t="s">
        <v>2</v>
      </c>
      <c r="E6" s="12" t="s">
        <v>3</v>
      </c>
      <c r="F6" s="12" t="s">
        <v>4</v>
      </c>
      <c r="G6" s="12" t="s">
        <v>56</v>
      </c>
      <c r="H6" s="12" t="s">
        <v>53</v>
      </c>
      <c r="I6" s="12" t="s">
        <v>64</v>
      </c>
      <c r="J6" s="12" t="s">
        <v>65</v>
      </c>
    </row>
    <row r="7" spans="1:10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25.5">
      <c r="A8" s="5">
        <v>1</v>
      </c>
      <c r="B8" s="6" t="s">
        <v>5</v>
      </c>
      <c r="C8" s="1">
        <v>373665700</v>
      </c>
      <c r="D8" s="1">
        <v>373665700</v>
      </c>
      <c r="E8" s="7">
        <f aca="true" t="shared" si="0" ref="E8:E38">C8-D8</f>
        <v>0</v>
      </c>
      <c r="F8" s="24">
        <v>373665700</v>
      </c>
      <c r="G8" s="8">
        <f aca="true" t="shared" si="1" ref="G8:G38">D8-F8</f>
        <v>0</v>
      </c>
      <c r="H8" s="9">
        <f aca="true" t="shared" si="2" ref="H8:H13">F8/D8*100</f>
        <v>100</v>
      </c>
      <c r="I8" s="10"/>
      <c r="J8" s="10"/>
    </row>
    <row r="9" spans="1:10" s="17" customFormat="1" ht="108.75" customHeight="1">
      <c r="A9" s="12">
        <f aca="true" t="shared" si="3" ref="A9:A23">A8+1</f>
        <v>2</v>
      </c>
      <c r="B9" s="13" t="s">
        <v>12</v>
      </c>
      <c r="C9" s="1">
        <v>53229320</v>
      </c>
      <c r="D9" s="1">
        <v>52386877.1</v>
      </c>
      <c r="E9" s="1">
        <f t="shared" si="0"/>
        <v>842442.8999999985</v>
      </c>
      <c r="F9" s="1">
        <v>52386877.1</v>
      </c>
      <c r="G9" s="14">
        <f t="shared" si="1"/>
        <v>0</v>
      </c>
      <c r="H9" s="15">
        <f t="shared" si="2"/>
        <v>100</v>
      </c>
      <c r="I9" s="13" t="s">
        <v>75</v>
      </c>
      <c r="J9" s="16"/>
    </row>
    <row r="10" spans="1:10" s="17" customFormat="1" ht="127.5">
      <c r="A10" s="12">
        <f t="shared" si="3"/>
        <v>3</v>
      </c>
      <c r="B10" s="13" t="s">
        <v>6</v>
      </c>
      <c r="C10" s="1">
        <v>13000000</v>
      </c>
      <c r="D10" s="1">
        <v>13000000</v>
      </c>
      <c r="E10" s="1">
        <f t="shared" si="0"/>
        <v>0</v>
      </c>
      <c r="F10" s="18">
        <v>12030851.15</v>
      </c>
      <c r="G10" s="14">
        <f t="shared" si="1"/>
        <v>969148.8499999996</v>
      </c>
      <c r="H10" s="15">
        <f t="shared" si="2"/>
        <v>92.54500884615385</v>
      </c>
      <c r="J10" s="13" t="s">
        <v>76</v>
      </c>
    </row>
    <row r="11" spans="1:12" s="17" customFormat="1" ht="76.5">
      <c r="A11" s="12">
        <f t="shared" si="3"/>
        <v>4</v>
      </c>
      <c r="B11" s="13" t="s">
        <v>91</v>
      </c>
      <c r="C11" s="1">
        <v>133014704</v>
      </c>
      <c r="D11" s="1">
        <v>133014704</v>
      </c>
      <c r="E11" s="1">
        <f t="shared" si="0"/>
        <v>0</v>
      </c>
      <c r="F11" s="1">
        <v>133014704</v>
      </c>
      <c r="G11" s="14">
        <f t="shared" si="1"/>
        <v>0</v>
      </c>
      <c r="H11" s="15">
        <f t="shared" si="2"/>
        <v>100</v>
      </c>
      <c r="I11" s="16"/>
      <c r="J11" s="16"/>
      <c r="L11" s="38"/>
    </row>
    <row r="12" spans="1:10" ht="76.5">
      <c r="A12" s="5">
        <f t="shared" si="3"/>
        <v>5</v>
      </c>
      <c r="B12" s="6" t="s">
        <v>7</v>
      </c>
      <c r="C12" s="1">
        <v>62487900</v>
      </c>
      <c r="D12" s="1">
        <v>62487900</v>
      </c>
      <c r="E12" s="1">
        <f t="shared" si="0"/>
        <v>0</v>
      </c>
      <c r="F12" s="1">
        <v>62487900</v>
      </c>
      <c r="G12" s="8">
        <f t="shared" si="1"/>
        <v>0</v>
      </c>
      <c r="H12" s="9">
        <f t="shared" si="2"/>
        <v>100</v>
      </c>
      <c r="I12" s="10"/>
      <c r="J12" s="10"/>
    </row>
    <row r="13" spans="1:10" s="17" customFormat="1" ht="49.5" customHeight="1">
      <c r="A13" s="12">
        <f t="shared" si="3"/>
        <v>6</v>
      </c>
      <c r="B13" s="13" t="s">
        <v>13</v>
      </c>
      <c r="C13" s="1">
        <v>202100</v>
      </c>
      <c r="D13" s="1">
        <v>202100</v>
      </c>
      <c r="E13" s="1">
        <f t="shared" si="0"/>
        <v>0</v>
      </c>
      <c r="F13" s="1">
        <v>202100</v>
      </c>
      <c r="G13" s="14">
        <f t="shared" si="1"/>
        <v>0</v>
      </c>
      <c r="H13" s="15">
        <f t="shared" si="2"/>
        <v>100</v>
      </c>
      <c r="I13" s="16"/>
      <c r="J13" s="16"/>
    </row>
    <row r="14" spans="1:10" s="17" customFormat="1" ht="51">
      <c r="A14" s="12">
        <f t="shared" si="3"/>
        <v>7</v>
      </c>
      <c r="B14" s="13" t="s">
        <v>8</v>
      </c>
      <c r="C14" s="1">
        <v>5892500</v>
      </c>
      <c r="D14" s="1">
        <v>0</v>
      </c>
      <c r="E14" s="1">
        <f t="shared" si="0"/>
        <v>5892500</v>
      </c>
      <c r="F14" s="1">
        <v>0</v>
      </c>
      <c r="G14" s="14">
        <f t="shared" si="1"/>
        <v>0</v>
      </c>
      <c r="H14" s="15" t="s">
        <v>57</v>
      </c>
      <c r="I14" s="13" t="s">
        <v>79</v>
      </c>
      <c r="J14" s="16"/>
    </row>
    <row r="15" spans="1:10" s="17" customFormat="1" ht="102">
      <c r="A15" s="12">
        <f t="shared" si="3"/>
        <v>8</v>
      </c>
      <c r="B15" s="13" t="s">
        <v>92</v>
      </c>
      <c r="C15" s="1">
        <v>2942800</v>
      </c>
      <c r="D15" s="1">
        <v>1111155.19</v>
      </c>
      <c r="E15" s="1">
        <f t="shared" si="0"/>
        <v>1831644.81</v>
      </c>
      <c r="F15" s="1">
        <v>1111155.19</v>
      </c>
      <c r="G15" s="14">
        <f t="shared" si="1"/>
        <v>0</v>
      </c>
      <c r="H15" s="15">
        <f aca="true" t="shared" si="4" ref="H15:H20">F15/D15*100</f>
        <v>100</v>
      </c>
      <c r="I15" s="13" t="s">
        <v>77</v>
      </c>
      <c r="J15" s="16"/>
    </row>
    <row r="16" spans="1:10" ht="63.75">
      <c r="A16" s="5">
        <f t="shared" si="3"/>
        <v>9</v>
      </c>
      <c r="B16" s="6" t="s">
        <v>9</v>
      </c>
      <c r="C16" s="1">
        <v>18744434.8</v>
      </c>
      <c r="D16" s="1">
        <v>18744434.8</v>
      </c>
      <c r="E16" s="7">
        <f t="shared" si="0"/>
        <v>0</v>
      </c>
      <c r="F16" s="1">
        <v>18744434.8</v>
      </c>
      <c r="G16" s="8">
        <f t="shared" si="1"/>
        <v>0</v>
      </c>
      <c r="H16" s="9">
        <f t="shared" si="4"/>
        <v>100</v>
      </c>
      <c r="I16" s="10"/>
      <c r="J16" s="10"/>
    </row>
    <row r="17" spans="1:10" s="17" customFormat="1" ht="110.25" customHeight="1">
      <c r="A17" s="12">
        <f t="shared" si="3"/>
        <v>10</v>
      </c>
      <c r="B17" s="13" t="s">
        <v>14</v>
      </c>
      <c r="C17" s="1">
        <v>2976390</v>
      </c>
      <c r="D17" s="1">
        <v>2539611.97</v>
      </c>
      <c r="E17" s="1">
        <f t="shared" si="0"/>
        <v>436778.0299999998</v>
      </c>
      <c r="F17" s="1">
        <v>2539611.97</v>
      </c>
      <c r="G17" s="14">
        <f t="shared" si="1"/>
        <v>0</v>
      </c>
      <c r="H17" s="15">
        <f t="shared" si="4"/>
        <v>100</v>
      </c>
      <c r="I17" s="13" t="s">
        <v>78</v>
      </c>
      <c r="J17" s="16"/>
    </row>
    <row r="18" spans="1:10" ht="63.75">
      <c r="A18" s="5">
        <f t="shared" si="3"/>
        <v>11</v>
      </c>
      <c r="B18" s="6" t="s">
        <v>10</v>
      </c>
      <c r="C18" s="1">
        <v>4178527</v>
      </c>
      <c r="D18" s="1">
        <v>4085623</v>
      </c>
      <c r="E18" s="35">
        <f t="shared" si="0"/>
        <v>92904</v>
      </c>
      <c r="F18" s="1">
        <v>4085623</v>
      </c>
      <c r="G18" s="8">
        <f t="shared" si="1"/>
        <v>0</v>
      </c>
      <c r="H18" s="9">
        <f t="shared" si="4"/>
        <v>100</v>
      </c>
      <c r="I18" s="36" t="s">
        <v>88</v>
      </c>
      <c r="J18" s="10"/>
    </row>
    <row r="19" spans="1:10" s="17" customFormat="1" ht="38.25">
      <c r="A19" s="12">
        <f t="shared" si="3"/>
        <v>12</v>
      </c>
      <c r="B19" s="13" t="s">
        <v>31</v>
      </c>
      <c r="C19" s="1">
        <v>1581457</v>
      </c>
      <c r="D19" s="1">
        <v>1249350.87</v>
      </c>
      <c r="E19" s="1">
        <f t="shared" si="0"/>
        <v>332106.1299999999</v>
      </c>
      <c r="F19" s="1">
        <v>1249350.87</v>
      </c>
      <c r="G19" s="14">
        <f t="shared" si="1"/>
        <v>0</v>
      </c>
      <c r="H19" s="15">
        <f t="shared" si="4"/>
        <v>100</v>
      </c>
      <c r="I19" s="20" t="s">
        <v>66</v>
      </c>
      <c r="J19" s="16"/>
    </row>
    <row r="20" spans="1:10" ht="102.75" customHeight="1">
      <c r="A20" s="5">
        <f t="shared" si="3"/>
        <v>13</v>
      </c>
      <c r="B20" s="6" t="s">
        <v>86</v>
      </c>
      <c r="C20" s="1">
        <v>533432</v>
      </c>
      <c r="D20" s="1">
        <v>533432</v>
      </c>
      <c r="E20" s="7">
        <f t="shared" si="0"/>
        <v>0</v>
      </c>
      <c r="F20" s="1">
        <v>416580.21</v>
      </c>
      <c r="G20" s="8">
        <f t="shared" si="1"/>
        <v>116851.78999999998</v>
      </c>
      <c r="H20" s="9">
        <f t="shared" si="4"/>
        <v>78.09434192174449</v>
      </c>
      <c r="J20" s="19" t="s">
        <v>73</v>
      </c>
    </row>
    <row r="21" spans="1:12" s="17" customFormat="1" ht="105" customHeight="1">
      <c r="A21" s="12">
        <f t="shared" si="3"/>
        <v>14</v>
      </c>
      <c r="B21" s="13" t="s">
        <v>35</v>
      </c>
      <c r="C21" s="1">
        <v>4000000</v>
      </c>
      <c r="D21" s="1">
        <v>0</v>
      </c>
      <c r="E21" s="1">
        <f t="shared" si="0"/>
        <v>4000000</v>
      </c>
      <c r="F21" s="1">
        <v>0</v>
      </c>
      <c r="G21" s="14">
        <f t="shared" si="1"/>
        <v>0</v>
      </c>
      <c r="H21" s="15" t="s">
        <v>57</v>
      </c>
      <c r="I21" s="13" t="s">
        <v>68</v>
      </c>
      <c r="J21" s="16"/>
      <c r="L21" s="38"/>
    </row>
    <row r="22" spans="1:12" ht="63.75">
      <c r="A22" s="5">
        <f t="shared" si="3"/>
        <v>15</v>
      </c>
      <c r="B22" s="6" t="s">
        <v>11</v>
      </c>
      <c r="C22" s="1">
        <v>20583618</v>
      </c>
      <c r="D22" s="1">
        <v>20583618</v>
      </c>
      <c r="E22" s="7">
        <f t="shared" si="0"/>
        <v>0</v>
      </c>
      <c r="F22" s="1">
        <v>20583618</v>
      </c>
      <c r="G22" s="8">
        <f t="shared" si="1"/>
        <v>0</v>
      </c>
      <c r="H22" s="9">
        <f>F22/D22*100</f>
        <v>100</v>
      </c>
      <c r="I22" s="10"/>
      <c r="J22" s="10"/>
      <c r="L22" s="37"/>
    </row>
    <row r="23" spans="1:10" s="17" customFormat="1" ht="25.5">
      <c r="A23" s="12">
        <f t="shared" si="3"/>
        <v>16</v>
      </c>
      <c r="B23" s="13" t="s">
        <v>36</v>
      </c>
      <c r="C23" s="1">
        <v>53596710</v>
      </c>
      <c r="D23" s="1">
        <v>53596710</v>
      </c>
      <c r="E23" s="1">
        <f t="shared" si="0"/>
        <v>0</v>
      </c>
      <c r="F23" s="1">
        <v>53596710</v>
      </c>
      <c r="G23" s="14">
        <f t="shared" si="1"/>
        <v>0</v>
      </c>
      <c r="H23" s="15">
        <f>F23/D23*100</f>
        <v>100</v>
      </c>
      <c r="I23" s="16"/>
      <c r="J23" s="16"/>
    </row>
    <row r="24" spans="1:12" s="17" customFormat="1" ht="153">
      <c r="A24" s="5">
        <f aca="true" t="shared" si="5" ref="A24:A40">A23+1</f>
        <v>17</v>
      </c>
      <c r="B24" s="13" t="s">
        <v>37</v>
      </c>
      <c r="C24" s="1">
        <v>7600000</v>
      </c>
      <c r="D24" s="1">
        <v>6560563.74</v>
      </c>
      <c r="E24" s="1">
        <f t="shared" si="0"/>
        <v>1039436.2599999998</v>
      </c>
      <c r="F24" s="1">
        <v>6560563.74</v>
      </c>
      <c r="G24" s="14">
        <f t="shared" si="1"/>
        <v>0</v>
      </c>
      <c r="H24" s="15">
        <f aca="true" t="shared" si="6" ref="H24:H30">F24/D24*100</f>
        <v>100</v>
      </c>
      <c r="I24" s="13" t="s">
        <v>66</v>
      </c>
      <c r="J24" s="16"/>
      <c r="L24" s="38"/>
    </row>
    <row r="25" spans="1:10" ht="38.25">
      <c r="A25" s="12">
        <f t="shared" si="5"/>
        <v>18</v>
      </c>
      <c r="B25" s="6" t="s">
        <v>15</v>
      </c>
      <c r="C25" s="1">
        <v>2683532.77</v>
      </c>
      <c r="D25" s="1">
        <v>2683532.77</v>
      </c>
      <c r="E25" s="7">
        <f t="shared" si="0"/>
        <v>0</v>
      </c>
      <c r="F25" s="1">
        <v>2683532.77</v>
      </c>
      <c r="G25" s="8">
        <f t="shared" si="1"/>
        <v>0</v>
      </c>
      <c r="H25" s="9">
        <f t="shared" si="6"/>
        <v>100</v>
      </c>
      <c r="I25" s="10"/>
      <c r="J25" s="10"/>
    </row>
    <row r="26" spans="1:10" s="17" customFormat="1" ht="89.25">
      <c r="A26" s="5">
        <f t="shared" si="5"/>
        <v>19</v>
      </c>
      <c r="B26" s="13" t="s">
        <v>93</v>
      </c>
      <c r="C26" s="1">
        <v>7452891</v>
      </c>
      <c r="D26" s="1">
        <v>3251558.41</v>
      </c>
      <c r="E26" s="1">
        <f t="shared" si="0"/>
        <v>4201332.59</v>
      </c>
      <c r="F26" s="1">
        <v>3251558.41</v>
      </c>
      <c r="G26" s="14">
        <f t="shared" si="1"/>
        <v>0</v>
      </c>
      <c r="H26" s="15">
        <f t="shared" si="6"/>
        <v>100</v>
      </c>
      <c r="I26" s="13" t="s">
        <v>67</v>
      </c>
      <c r="J26" s="16"/>
    </row>
    <row r="27" spans="1:10" ht="63.75">
      <c r="A27" s="12">
        <f t="shared" si="5"/>
        <v>20</v>
      </c>
      <c r="B27" s="6" t="s">
        <v>16</v>
      </c>
      <c r="C27" s="1">
        <v>53478100</v>
      </c>
      <c r="D27" s="1">
        <v>53478100</v>
      </c>
      <c r="E27" s="7">
        <f t="shared" si="0"/>
        <v>0</v>
      </c>
      <c r="F27" s="1">
        <v>53478100</v>
      </c>
      <c r="G27" s="8">
        <f t="shared" si="1"/>
        <v>0</v>
      </c>
      <c r="H27" s="9">
        <f t="shared" si="6"/>
        <v>100</v>
      </c>
      <c r="I27" s="10"/>
      <c r="J27" s="10"/>
    </row>
    <row r="28" spans="1:12" ht="89.25">
      <c r="A28" s="5">
        <f t="shared" si="5"/>
        <v>21</v>
      </c>
      <c r="B28" s="6" t="s">
        <v>17</v>
      </c>
      <c r="C28" s="1">
        <v>212121</v>
      </c>
      <c r="D28" s="1">
        <v>212121</v>
      </c>
      <c r="E28" s="7">
        <f t="shared" si="0"/>
        <v>0</v>
      </c>
      <c r="F28" s="1">
        <v>212121</v>
      </c>
      <c r="G28" s="8">
        <f t="shared" si="1"/>
        <v>0</v>
      </c>
      <c r="H28" s="9">
        <f t="shared" si="6"/>
        <v>100</v>
      </c>
      <c r="I28" s="10"/>
      <c r="J28" s="10"/>
      <c r="L28" s="37"/>
    </row>
    <row r="29" spans="1:10" ht="63.75">
      <c r="A29" s="5">
        <f t="shared" si="5"/>
        <v>22</v>
      </c>
      <c r="B29" s="6" t="s">
        <v>18</v>
      </c>
      <c r="C29" s="1">
        <v>80202969.24</v>
      </c>
      <c r="D29" s="1">
        <v>80202969.24</v>
      </c>
      <c r="E29" s="7">
        <f t="shared" si="0"/>
        <v>0</v>
      </c>
      <c r="F29" s="1">
        <v>80202969.24</v>
      </c>
      <c r="G29" s="8">
        <f t="shared" si="1"/>
        <v>0</v>
      </c>
      <c r="H29" s="9">
        <f t="shared" si="6"/>
        <v>100</v>
      </c>
      <c r="I29" s="10"/>
      <c r="J29" s="10"/>
    </row>
    <row r="30" spans="1:10" ht="89.25">
      <c r="A30" s="5">
        <f t="shared" si="5"/>
        <v>23</v>
      </c>
      <c r="B30" s="6" t="s">
        <v>19</v>
      </c>
      <c r="C30" s="1">
        <v>520408.33</v>
      </c>
      <c r="D30" s="1">
        <v>520408.33</v>
      </c>
      <c r="E30" s="7">
        <f t="shared" si="0"/>
        <v>0</v>
      </c>
      <c r="F30" s="1">
        <v>520408.33</v>
      </c>
      <c r="G30" s="8">
        <f t="shared" si="1"/>
        <v>0</v>
      </c>
      <c r="H30" s="9">
        <f t="shared" si="6"/>
        <v>100</v>
      </c>
      <c r="I30" s="10"/>
      <c r="J30" s="10"/>
    </row>
    <row r="31" spans="1:10" s="17" customFormat="1" ht="63.75">
      <c r="A31" s="5">
        <f t="shared" si="5"/>
        <v>24</v>
      </c>
      <c r="B31" s="13" t="s">
        <v>20</v>
      </c>
      <c r="C31" s="1">
        <v>700920</v>
      </c>
      <c r="D31" s="1">
        <v>0</v>
      </c>
      <c r="E31" s="1">
        <f t="shared" si="0"/>
        <v>700920</v>
      </c>
      <c r="F31" s="1">
        <v>0</v>
      </c>
      <c r="G31" s="14">
        <f t="shared" si="1"/>
        <v>0</v>
      </c>
      <c r="H31" s="15" t="s">
        <v>57</v>
      </c>
      <c r="I31" s="13" t="s">
        <v>72</v>
      </c>
      <c r="J31" s="16"/>
    </row>
    <row r="32" spans="1:10" ht="51">
      <c r="A32" s="12">
        <f t="shared" si="5"/>
        <v>25</v>
      </c>
      <c r="B32" s="6" t="s">
        <v>21</v>
      </c>
      <c r="C32" s="1">
        <v>1457853.6</v>
      </c>
      <c r="D32" s="1">
        <v>1457853.6</v>
      </c>
      <c r="E32" s="7">
        <f t="shared" si="0"/>
        <v>0</v>
      </c>
      <c r="F32" s="1">
        <v>1457853.6</v>
      </c>
      <c r="G32" s="8">
        <f t="shared" si="1"/>
        <v>0</v>
      </c>
      <c r="H32" s="9">
        <f aca="true" t="shared" si="7" ref="H32:H48">F32/D32*100</f>
        <v>100</v>
      </c>
      <c r="I32" s="10"/>
      <c r="J32" s="10"/>
    </row>
    <row r="33" spans="1:10" ht="76.5">
      <c r="A33" s="5">
        <f t="shared" si="5"/>
        <v>26</v>
      </c>
      <c r="B33" s="6" t="s">
        <v>22</v>
      </c>
      <c r="C33" s="1">
        <v>18046.67</v>
      </c>
      <c r="D33" s="1">
        <v>18046.67</v>
      </c>
      <c r="E33" s="7">
        <f t="shared" si="0"/>
        <v>0</v>
      </c>
      <c r="F33" s="1">
        <v>18046.67</v>
      </c>
      <c r="G33" s="8">
        <f t="shared" si="1"/>
        <v>0</v>
      </c>
      <c r="H33" s="9">
        <f t="shared" si="7"/>
        <v>100</v>
      </c>
      <c r="I33" s="10"/>
      <c r="J33" s="10"/>
    </row>
    <row r="34" spans="1:10" ht="63.75">
      <c r="A34" s="5">
        <f t="shared" si="5"/>
        <v>27</v>
      </c>
      <c r="B34" s="6" t="s">
        <v>23</v>
      </c>
      <c r="C34" s="1">
        <v>451020</v>
      </c>
      <c r="D34" s="1">
        <v>451020</v>
      </c>
      <c r="E34" s="7">
        <f t="shared" si="0"/>
        <v>0</v>
      </c>
      <c r="F34" s="1">
        <v>451020</v>
      </c>
      <c r="G34" s="8">
        <f t="shared" si="1"/>
        <v>0</v>
      </c>
      <c r="H34" s="9">
        <f t="shared" si="7"/>
        <v>100</v>
      </c>
      <c r="I34" s="10"/>
      <c r="J34" s="10"/>
    </row>
    <row r="35" spans="1:12" ht="51">
      <c r="A35" s="5">
        <f t="shared" si="5"/>
        <v>28</v>
      </c>
      <c r="B35" s="6" t="s">
        <v>24</v>
      </c>
      <c r="C35" s="1">
        <v>444444.44</v>
      </c>
      <c r="D35" s="1">
        <v>444444.44</v>
      </c>
      <c r="E35" s="7">
        <f t="shared" si="0"/>
        <v>0</v>
      </c>
      <c r="F35" s="1">
        <v>444444.44</v>
      </c>
      <c r="G35" s="8">
        <f t="shared" si="1"/>
        <v>0</v>
      </c>
      <c r="H35" s="9">
        <f t="shared" si="7"/>
        <v>100</v>
      </c>
      <c r="I35" s="10"/>
      <c r="J35" s="10"/>
      <c r="L35" s="37"/>
    </row>
    <row r="36" spans="1:10" ht="89.25">
      <c r="A36" s="5">
        <f t="shared" si="5"/>
        <v>29</v>
      </c>
      <c r="B36" s="6" t="s">
        <v>25</v>
      </c>
      <c r="C36" s="1">
        <v>32200358.26</v>
      </c>
      <c r="D36" s="1">
        <v>31738989.37</v>
      </c>
      <c r="E36" s="7">
        <f t="shared" si="0"/>
        <v>461368.8900000006</v>
      </c>
      <c r="F36" s="1">
        <v>31738989.37</v>
      </c>
      <c r="G36" s="8">
        <f t="shared" si="1"/>
        <v>0</v>
      </c>
      <c r="H36" s="9">
        <f t="shared" si="7"/>
        <v>100</v>
      </c>
      <c r="I36" s="13" t="s">
        <v>85</v>
      </c>
      <c r="J36" s="10"/>
    </row>
    <row r="37" spans="1:10" ht="63.75">
      <c r="A37" s="5">
        <f t="shared" si="5"/>
        <v>30</v>
      </c>
      <c r="B37" s="6" t="s">
        <v>26</v>
      </c>
      <c r="C37" s="1">
        <v>20082300</v>
      </c>
      <c r="D37" s="1">
        <v>20082300</v>
      </c>
      <c r="E37" s="7">
        <f t="shared" si="0"/>
        <v>0</v>
      </c>
      <c r="F37" s="1">
        <v>20082300</v>
      </c>
      <c r="G37" s="8">
        <f t="shared" si="1"/>
        <v>0</v>
      </c>
      <c r="H37" s="9">
        <f t="shared" si="7"/>
        <v>100</v>
      </c>
      <c r="I37" s="10"/>
      <c r="J37" s="10"/>
    </row>
    <row r="38" spans="1:10" ht="76.5">
      <c r="A38" s="5">
        <f t="shared" si="5"/>
        <v>31</v>
      </c>
      <c r="B38" s="6" t="s">
        <v>27</v>
      </c>
      <c r="C38" s="1">
        <v>5199800</v>
      </c>
      <c r="D38" s="1">
        <v>5199800</v>
      </c>
      <c r="E38" s="7">
        <f t="shared" si="0"/>
        <v>0</v>
      </c>
      <c r="F38" s="1">
        <v>5199800</v>
      </c>
      <c r="G38" s="8">
        <f t="shared" si="1"/>
        <v>0</v>
      </c>
      <c r="H38" s="9">
        <f t="shared" si="7"/>
        <v>100</v>
      </c>
      <c r="I38" s="10"/>
      <c r="J38" s="10"/>
    </row>
    <row r="39" spans="1:12" ht="89.25">
      <c r="A39" s="5">
        <f t="shared" si="5"/>
        <v>32</v>
      </c>
      <c r="B39" s="6" t="s">
        <v>28</v>
      </c>
      <c r="C39" s="1">
        <v>212232.69</v>
      </c>
      <c r="D39" s="1">
        <v>212232.69</v>
      </c>
      <c r="E39" s="7">
        <f aca="true" t="shared" si="8" ref="E39:E64">C39-D39</f>
        <v>0</v>
      </c>
      <c r="F39" s="1">
        <v>212232.69</v>
      </c>
      <c r="G39" s="8">
        <f aca="true" t="shared" si="9" ref="G39:G65">D39-F39</f>
        <v>0</v>
      </c>
      <c r="H39" s="9">
        <f t="shared" si="7"/>
        <v>100</v>
      </c>
      <c r="I39" s="10"/>
      <c r="J39" s="10"/>
      <c r="L39" s="37"/>
    </row>
    <row r="40" spans="1:12" ht="76.5">
      <c r="A40" s="5">
        <f t="shared" si="5"/>
        <v>33</v>
      </c>
      <c r="B40" s="6" t="s">
        <v>29</v>
      </c>
      <c r="C40" s="1">
        <v>800000</v>
      </c>
      <c r="D40" s="1">
        <v>800000</v>
      </c>
      <c r="E40" s="7">
        <f t="shared" si="8"/>
        <v>0</v>
      </c>
      <c r="F40" s="1">
        <v>800000</v>
      </c>
      <c r="G40" s="8">
        <f t="shared" si="9"/>
        <v>0</v>
      </c>
      <c r="H40" s="9">
        <f t="shared" si="7"/>
        <v>100</v>
      </c>
      <c r="I40" s="10"/>
      <c r="J40" s="10"/>
      <c r="L40" s="37"/>
    </row>
    <row r="41" spans="1:10" ht="56.25" customHeight="1">
      <c r="A41" s="5">
        <f aca="true" t="shared" si="10" ref="A41:A63">A40+1</f>
        <v>34</v>
      </c>
      <c r="B41" s="6" t="s">
        <v>30</v>
      </c>
      <c r="C41" s="1">
        <v>680000</v>
      </c>
      <c r="D41" s="1">
        <v>662212.41</v>
      </c>
      <c r="E41" s="7">
        <f t="shared" si="8"/>
        <v>17787.589999999967</v>
      </c>
      <c r="F41" s="1">
        <v>662212.41</v>
      </c>
      <c r="G41" s="8">
        <f t="shared" si="9"/>
        <v>0</v>
      </c>
      <c r="H41" s="9">
        <f t="shared" si="7"/>
        <v>100</v>
      </c>
      <c r="I41" s="13" t="s">
        <v>80</v>
      </c>
      <c r="J41" s="10"/>
    </row>
    <row r="42" spans="1:10" ht="38.25">
      <c r="A42" s="5">
        <f t="shared" si="10"/>
        <v>35</v>
      </c>
      <c r="B42" s="6" t="s">
        <v>52</v>
      </c>
      <c r="C42" s="1">
        <v>786000</v>
      </c>
      <c r="D42" s="1">
        <v>786000</v>
      </c>
      <c r="E42" s="7">
        <f t="shared" si="8"/>
        <v>0</v>
      </c>
      <c r="F42" s="1">
        <v>786000</v>
      </c>
      <c r="G42" s="8">
        <f t="shared" si="9"/>
        <v>0</v>
      </c>
      <c r="H42" s="9">
        <f t="shared" si="7"/>
        <v>100</v>
      </c>
      <c r="I42" s="10"/>
      <c r="J42" s="10"/>
    </row>
    <row r="43" spans="1:10" ht="63.75">
      <c r="A43" s="5">
        <f t="shared" si="10"/>
        <v>36</v>
      </c>
      <c r="B43" s="6" t="s">
        <v>32</v>
      </c>
      <c r="C43" s="1">
        <v>468000</v>
      </c>
      <c r="D43" s="1">
        <v>468000</v>
      </c>
      <c r="E43" s="7">
        <f t="shared" si="8"/>
        <v>0</v>
      </c>
      <c r="F43" s="1">
        <v>468000</v>
      </c>
      <c r="G43" s="8">
        <f t="shared" si="9"/>
        <v>0</v>
      </c>
      <c r="H43" s="9">
        <f t="shared" si="7"/>
        <v>100</v>
      </c>
      <c r="I43" s="10"/>
      <c r="J43" s="10"/>
    </row>
    <row r="44" spans="1:10" s="4" customFormat="1" ht="89.25">
      <c r="A44" s="5">
        <f t="shared" si="10"/>
        <v>37</v>
      </c>
      <c r="B44" s="6" t="s">
        <v>87</v>
      </c>
      <c r="C44" s="1">
        <v>12669010</v>
      </c>
      <c r="D44" s="1">
        <v>10448826.03</v>
      </c>
      <c r="E44" s="35">
        <f t="shared" si="8"/>
        <v>2220183.9700000007</v>
      </c>
      <c r="F44" s="1">
        <v>9893780.04</v>
      </c>
      <c r="G44" s="8">
        <f t="shared" si="9"/>
        <v>555045.9900000002</v>
      </c>
      <c r="H44" s="9">
        <f t="shared" si="7"/>
        <v>94.68795835621737</v>
      </c>
      <c r="I44" s="19" t="s">
        <v>89</v>
      </c>
      <c r="J44" s="19" t="s">
        <v>74</v>
      </c>
    </row>
    <row r="45" spans="1:10" ht="38.25">
      <c r="A45" s="5">
        <f t="shared" si="10"/>
        <v>38</v>
      </c>
      <c r="B45" s="6" t="s">
        <v>33</v>
      </c>
      <c r="C45" s="1">
        <v>1438251</v>
      </c>
      <c r="D45" s="1">
        <v>1438251</v>
      </c>
      <c r="E45" s="7">
        <f t="shared" si="8"/>
        <v>0</v>
      </c>
      <c r="F45" s="1">
        <v>1438251</v>
      </c>
      <c r="G45" s="8">
        <f t="shared" si="9"/>
        <v>0</v>
      </c>
      <c r="H45" s="9">
        <f t="shared" si="7"/>
        <v>100</v>
      </c>
      <c r="I45" s="10"/>
      <c r="J45" s="10"/>
    </row>
    <row r="46" spans="1:12" ht="51">
      <c r="A46" s="5">
        <f t="shared" si="10"/>
        <v>39</v>
      </c>
      <c r="B46" s="6" t="s">
        <v>34</v>
      </c>
      <c r="C46" s="1">
        <v>600000</v>
      </c>
      <c r="D46" s="1">
        <v>600000</v>
      </c>
      <c r="E46" s="7">
        <f t="shared" si="8"/>
        <v>0</v>
      </c>
      <c r="F46" s="1">
        <v>600000</v>
      </c>
      <c r="G46" s="8">
        <f t="shared" si="9"/>
        <v>0</v>
      </c>
      <c r="H46" s="9">
        <f t="shared" si="7"/>
        <v>100</v>
      </c>
      <c r="I46" s="10"/>
      <c r="J46" s="10"/>
      <c r="L46" s="37"/>
    </row>
    <row r="47" spans="1:10" s="17" customFormat="1" ht="102">
      <c r="A47" s="12">
        <f t="shared" si="10"/>
        <v>40</v>
      </c>
      <c r="B47" s="13" t="s">
        <v>38</v>
      </c>
      <c r="C47" s="1">
        <v>11773800</v>
      </c>
      <c r="D47" s="1">
        <v>10805600.93</v>
      </c>
      <c r="E47" s="1">
        <f t="shared" si="8"/>
        <v>968199.0700000003</v>
      </c>
      <c r="F47" s="1">
        <v>10805600.93</v>
      </c>
      <c r="G47" s="14">
        <f t="shared" si="9"/>
        <v>0</v>
      </c>
      <c r="H47" s="15">
        <f t="shared" si="7"/>
        <v>100</v>
      </c>
      <c r="I47" s="13" t="s">
        <v>81</v>
      </c>
      <c r="J47" s="16"/>
    </row>
    <row r="48" spans="1:10" ht="102">
      <c r="A48" s="5">
        <f t="shared" si="10"/>
        <v>41</v>
      </c>
      <c r="B48" s="6" t="s">
        <v>39</v>
      </c>
      <c r="C48" s="1">
        <v>170600</v>
      </c>
      <c r="D48" s="1">
        <v>170600</v>
      </c>
      <c r="E48" s="7">
        <f t="shared" si="8"/>
        <v>0</v>
      </c>
      <c r="F48" s="1">
        <v>170600</v>
      </c>
      <c r="G48" s="8">
        <f t="shared" si="9"/>
        <v>0</v>
      </c>
      <c r="H48" s="9">
        <f t="shared" si="7"/>
        <v>100</v>
      </c>
      <c r="I48" s="10"/>
      <c r="J48" s="10"/>
    </row>
    <row r="49" spans="1:10" s="17" customFormat="1" ht="25.5">
      <c r="A49" s="5">
        <f t="shared" si="10"/>
        <v>42</v>
      </c>
      <c r="B49" s="13" t="s">
        <v>40</v>
      </c>
      <c r="C49" s="1">
        <v>2056584.3</v>
      </c>
      <c r="D49" s="1">
        <v>0</v>
      </c>
      <c r="E49" s="1">
        <f t="shared" si="8"/>
        <v>2056584.3</v>
      </c>
      <c r="F49" s="1">
        <v>0</v>
      </c>
      <c r="G49" s="14">
        <f t="shared" si="9"/>
        <v>0</v>
      </c>
      <c r="H49" s="15" t="s">
        <v>57</v>
      </c>
      <c r="I49" s="13" t="s">
        <v>70</v>
      </c>
      <c r="J49" s="16"/>
    </row>
    <row r="50" spans="1:10" s="17" customFormat="1" ht="63.75">
      <c r="A50" s="12">
        <f t="shared" si="10"/>
        <v>43</v>
      </c>
      <c r="B50" s="13" t="s">
        <v>41</v>
      </c>
      <c r="C50" s="1">
        <v>137800</v>
      </c>
      <c r="D50" s="1">
        <v>46520.5</v>
      </c>
      <c r="E50" s="1">
        <f t="shared" si="8"/>
        <v>91279.5</v>
      </c>
      <c r="F50" s="1">
        <v>46520.5</v>
      </c>
      <c r="G50" s="14">
        <f t="shared" si="9"/>
        <v>0</v>
      </c>
      <c r="H50" s="15">
        <f aca="true" t="shared" si="11" ref="H50:H65">F50/D50*100</f>
        <v>100</v>
      </c>
      <c r="I50" s="13" t="s">
        <v>69</v>
      </c>
      <c r="J50" s="16"/>
    </row>
    <row r="51" spans="1:10" ht="102">
      <c r="A51" s="12">
        <f t="shared" si="10"/>
        <v>44</v>
      </c>
      <c r="B51" s="6" t="s">
        <v>42</v>
      </c>
      <c r="C51" s="1">
        <v>4400</v>
      </c>
      <c r="D51" s="1">
        <v>4400</v>
      </c>
      <c r="E51" s="7">
        <f t="shared" si="8"/>
        <v>0</v>
      </c>
      <c r="F51" s="1">
        <v>0</v>
      </c>
      <c r="G51" s="8">
        <f t="shared" si="9"/>
        <v>4400</v>
      </c>
      <c r="H51" s="9">
        <f t="shared" si="11"/>
        <v>0</v>
      </c>
      <c r="I51" s="10"/>
      <c r="J51" s="13" t="s">
        <v>71</v>
      </c>
    </row>
    <row r="52" spans="1:10" ht="102">
      <c r="A52" s="5">
        <f t="shared" si="10"/>
        <v>45</v>
      </c>
      <c r="B52" s="6" t="s">
        <v>43</v>
      </c>
      <c r="C52" s="1">
        <v>36600</v>
      </c>
      <c r="D52" s="1">
        <v>36600</v>
      </c>
      <c r="E52" s="7">
        <f t="shared" si="8"/>
        <v>0</v>
      </c>
      <c r="F52" s="1">
        <v>0</v>
      </c>
      <c r="G52" s="8">
        <f t="shared" si="9"/>
        <v>36600</v>
      </c>
      <c r="H52" s="9">
        <f t="shared" si="11"/>
        <v>0</v>
      </c>
      <c r="I52" s="10"/>
      <c r="J52" s="13" t="s">
        <v>71</v>
      </c>
    </row>
    <row r="53" spans="1:10" s="17" customFormat="1" ht="127.5">
      <c r="A53" s="5">
        <f t="shared" si="10"/>
        <v>46</v>
      </c>
      <c r="B53" s="13" t="s">
        <v>44</v>
      </c>
      <c r="C53" s="1">
        <v>28373582</v>
      </c>
      <c r="D53" s="1">
        <v>27562382</v>
      </c>
      <c r="E53" s="1">
        <f t="shared" si="8"/>
        <v>811200</v>
      </c>
      <c r="F53" s="1">
        <v>27562382</v>
      </c>
      <c r="G53" s="14">
        <f t="shared" si="9"/>
        <v>0</v>
      </c>
      <c r="H53" s="15">
        <f t="shared" si="11"/>
        <v>100</v>
      </c>
      <c r="I53" s="13" t="s">
        <v>82</v>
      </c>
      <c r="J53" s="16"/>
    </row>
    <row r="54" spans="1:10" ht="102">
      <c r="A54" s="12">
        <f t="shared" si="10"/>
        <v>47</v>
      </c>
      <c r="B54" s="6" t="s">
        <v>45</v>
      </c>
      <c r="C54" s="1">
        <v>34100</v>
      </c>
      <c r="D54" s="1">
        <v>34100</v>
      </c>
      <c r="E54" s="7">
        <f t="shared" si="8"/>
        <v>0</v>
      </c>
      <c r="F54" s="1">
        <v>34100</v>
      </c>
      <c r="G54" s="8">
        <f t="shared" si="9"/>
        <v>0</v>
      </c>
      <c r="H54" s="9">
        <f t="shared" si="11"/>
        <v>100</v>
      </c>
      <c r="I54" s="10"/>
      <c r="J54" s="10"/>
    </row>
    <row r="55" spans="1:12" ht="114.75">
      <c r="A55" s="5">
        <f t="shared" si="10"/>
        <v>48</v>
      </c>
      <c r="B55" s="6" t="s">
        <v>90</v>
      </c>
      <c r="C55" s="1">
        <v>7200000</v>
      </c>
      <c r="D55" s="1">
        <v>7037187.6</v>
      </c>
      <c r="E55" s="7">
        <f t="shared" si="8"/>
        <v>162812.40000000037</v>
      </c>
      <c r="F55" s="1">
        <v>7037187.6</v>
      </c>
      <c r="G55" s="8">
        <f t="shared" si="9"/>
        <v>0</v>
      </c>
      <c r="H55" s="9">
        <f t="shared" si="11"/>
        <v>100</v>
      </c>
      <c r="I55" s="13" t="s">
        <v>83</v>
      </c>
      <c r="J55" s="10"/>
      <c r="L55" s="37"/>
    </row>
    <row r="56" spans="1:10" ht="102">
      <c r="A56" s="5">
        <f t="shared" si="10"/>
        <v>49</v>
      </c>
      <c r="B56" s="6" t="s">
        <v>46</v>
      </c>
      <c r="C56" s="1">
        <v>597167</v>
      </c>
      <c r="D56" s="1">
        <v>597167</v>
      </c>
      <c r="E56" s="7">
        <f t="shared" si="8"/>
        <v>0</v>
      </c>
      <c r="F56" s="1">
        <v>597167</v>
      </c>
      <c r="G56" s="8">
        <f t="shared" si="9"/>
        <v>0</v>
      </c>
      <c r="H56" s="9">
        <f t="shared" si="11"/>
        <v>100</v>
      </c>
      <c r="I56" s="10"/>
      <c r="J56" s="10"/>
    </row>
    <row r="57" spans="1:10" ht="89.25">
      <c r="A57" s="5">
        <f t="shared" si="10"/>
        <v>50</v>
      </c>
      <c r="B57" s="6" t="s">
        <v>47</v>
      </c>
      <c r="C57" s="1">
        <v>6017000</v>
      </c>
      <c r="D57" s="1">
        <v>6017000</v>
      </c>
      <c r="E57" s="7">
        <f t="shared" si="8"/>
        <v>0</v>
      </c>
      <c r="F57" s="1">
        <v>6017000</v>
      </c>
      <c r="G57" s="8">
        <f t="shared" si="9"/>
        <v>0</v>
      </c>
      <c r="H57" s="9">
        <f t="shared" si="11"/>
        <v>100</v>
      </c>
      <c r="I57" s="10"/>
      <c r="J57" s="10"/>
    </row>
    <row r="58" spans="1:10" ht="63.75">
      <c r="A58" s="5">
        <f t="shared" si="10"/>
        <v>51</v>
      </c>
      <c r="B58" s="6" t="s">
        <v>48</v>
      </c>
      <c r="C58" s="1">
        <v>1668996</v>
      </c>
      <c r="D58" s="1">
        <v>1668996</v>
      </c>
      <c r="E58" s="7">
        <f t="shared" si="8"/>
        <v>0</v>
      </c>
      <c r="F58" s="1">
        <v>1668996</v>
      </c>
      <c r="G58" s="8">
        <f t="shared" si="9"/>
        <v>0</v>
      </c>
      <c r="H58" s="9">
        <f t="shared" si="11"/>
        <v>100</v>
      </c>
      <c r="I58" s="10"/>
      <c r="J58" s="10"/>
    </row>
    <row r="59" spans="1:10" ht="76.5">
      <c r="A59" s="5">
        <f t="shared" si="10"/>
        <v>52</v>
      </c>
      <c r="B59" s="6" t="s">
        <v>49</v>
      </c>
      <c r="C59" s="1">
        <v>1668996</v>
      </c>
      <c r="D59" s="1">
        <v>1668996</v>
      </c>
      <c r="E59" s="7">
        <f t="shared" si="8"/>
        <v>0</v>
      </c>
      <c r="F59" s="1">
        <v>1668996</v>
      </c>
      <c r="G59" s="8">
        <f t="shared" si="9"/>
        <v>0</v>
      </c>
      <c r="H59" s="9">
        <f t="shared" si="11"/>
        <v>100</v>
      </c>
      <c r="I59" s="10"/>
      <c r="J59" s="10"/>
    </row>
    <row r="60" spans="1:10" ht="51">
      <c r="A60" s="5">
        <f t="shared" si="10"/>
        <v>53</v>
      </c>
      <c r="B60" s="6" t="s">
        <v>50</v>
      </c>
      <c r="C60" s="1">
        <v>1776394800</v>
      </c>
      <c r="D60" s="1">
        <v>1776394800</v>
      </c>
      <c r="E60" s="7">
        <f t="shared" si="8"/>
        <v>0</v>
      </c>
      <c r="F60" s="1">
        <v>1776394800</v>
      </c>
      <c r="G60" s="8">
        <f t="shared" si="9"/>
        <v>0</v>
      </c>
      <c r="H60" s="9">
        <f t="shared" si="11"/>
        <v>100</v>
      </c>
      <c r="I60" s="10"/>
      <c r="J60" s="10"/>
    </row>
    <row r="61" spans="1:10" ht="63.75">
      <c r="A61" s="5">
        <f t="shared" si="10"/>
        <v>54</v>
      </c>
      <c r="B61" s="6" t="s">
        <v>58</v>
      </c>
      <c r="C61" s="1">
        <v>28049100</v>
      </c>
      <c r="D61" s="1">
        <v>28049100</v>
      </c>
      <c r="E61" s="7">
        <f t="shared" si="8"/>
        <v>0</v>
      </c>
      <c r="F61" s="1">
        <v>28049100</v>
      </c>
      <c r="G61" s="8">
        <f t="shared" si="9"/>
        <v>0</v>
      </c>
      <c r="H61" s="9">
        <f t="shared" si="11"/>
        <v>100</v>
      </c>
      <c r="I61" s="10"/>
      <c r="J61" s="10"/>
    </row>
    <row r="62" spans="1:10" ht="76.5">
      <c r="A62" s="5">
        <f t="shared" si="10"/>
        <v>55</v>
      </c>
      <c r="B62" s="6" t="s">
        <v>60</v>
      </c>
      <c r="C62" s="1">
        <v>25466900</v>
      </c>
      <c r="D62" s="1">
        <v>25466900</v>
      </c>
      <c r="E62" s="7">
        <f t="shared" si="8"/>
        <v>0</v>
      </c>
      <c r="F62" s="1">
        <v>25466900</v>
      </c>
      <c r="G62" s="8">
        <f t="shared" si="9"/>
        <v>0</v>
      </c>
      <c r="H62" s="9">
        <f t="shared" si="11"/>
        <v>100</v>
      </c>
      <c r="I62" s="10"/>
      <c r="J62" s="10"/>
    </row>
    <row r="63" spans="1:10" ht="25.5">
      <c r="A63" s="5">
        <f t="shared" si="10"/>
        <v>56</v>
      </c>
      <c r="B63" s="6" t="s">
        <v>62</v>
      </c>
      <c r="C63" s="1">
        <v>5644986</v>
      </c>
      <c r="D63" s="1">
        <v>5644986</v>
      </c>
      <c r="E63" s="7">
        <f t="shared" si="8"/>
        <v>0</v>
      </c>
      <c r="F63" s="1">
        <v>5644986</v>
      </c>
      <c r="G63" s="8">
        <f t="shared" si="9"/>
        <v>0</v>
      </c>
      <c r="H63" s="9">
        <f t="shared" si="11"/>
        <v>100</v>
      </c>
      <c r="I63" s="10"/>
      <c r="J63" s="10"/>
    </row>
    <row r="64" spans="1:10" s="17" customFormat="1" ht="51">
      <c r="A64" s="5">
        <v>57</v>
      </c>
      <c r="B64" s="13" t="s">
        <v>61</v>
      </c>
      <c r="C64" s="1">
        <v>5000000</v>
      </c>
      <c r="D64" s="1">
        <v>4986271.46</v>
      </c>
      <c r="E64" s="1">
        <f t="shared" si="8"/>
        <v>13728.540000000037</v>
      </c>
      <c r="F64" s="1">
        <v>4986271.46</v>
      </c>
      <c r="G64" s="14">
        <f t="shared" si="9"/>
        <v>0</v>
      </c>
      <c r="H64" s="15">
        <f t="shared" si="11"/>
        <v>100</v>
      </c>
      <c r="I64" s="13" t="s">
        <v>84</v>
      </c>
      <c r="J64" s="16"/>
    </row>
    <row r="65" spans="1:10" s="30" customFormat="1" ht="15.75">
      <c r="A65" s="12"/>
      <c r="B65" s="25" t="s">
        <v>51</v>
      </c>
      <c r="C65" s="2">
        <f>SUM(C8:C64)</f>
        <v>2881283263.1</v>
      </c>
      <c r="D65" s="2">
        <f>SUM(D8:D64)</f>
        <v>2855110054.12</v>
      </c>
      <c r="E65" s="26">
        <f>SUM(E8:E64)</f>
        <v>26173208.980000004</v>
      </c>
      <c r="F65" s="2">
        <f>SUM(F8:F64)</f>
        <v>2853428007.4900002</v>
      </c>
      <c r="G65" s="27">
        <f t="shared" si="9"/>
        <v>1682046.6299996376</v>
      </c>
      <c r="H65" s="28">
        <f t="shared" si="11"/>
        <v>99.9410864520766</v>
      </c>
      <c r="I65" s="29"/>
      <c r="J65" s="29"/>
    </row>
    <row r="66" spans="1:7" ht="15.75">
      <c r="A66" s="31"/>
      <c r="B66" s="31"/>
      <c r="C66" s="32"/>
      <c r="D66" s="32"/>
      <c r="E66" s="31"/>
      <c r="F66" s="32"/>
      <c r="G66" s="31"/>
    </row>
    <row r="67" spans="3:6" ht="15.75">
      <c r="C67" s="33"/>
      <c r="D67" s="33"/>
      <c r="F67" s="3"/>
    </row>
    <row r="68" spans="3:6" ht="15.75">
      <c r="C68" s="34"/>
      <c r="D68" s="34"/>
      <c r="F68" s="3"/>
    </row>
    <row r="69" ht="15.75">
      <c r="F69" s="3"/>
    </row>
    <row r="70" spans="3:4" ht="15.75">
      <c r="C70" s="3"/>
      <c r="D70" s="3"/>
    </row>
    <row r="71" spans="3:4" ht="15.75">
      <c r="C71" s="3"/>
      <c r="D71" s="3"/>
    </row>
    <row r="72" ht="15.75">
      <c r="F72" s="3"/>
    </row>
  </sheetData>
  <sheetProtection/>
  <autoFilter ref="A7:J65"/>
  <mergeCells count="2">
    <mergeCell ref="A4:J4"/>
    <mergeCell ref="I2:J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Popcova</dc:creator>
  <cp:keywords/>
  <dc:description/>
  <cp:lastModifiedBy>Святчик</cp:lastModifiedBy>
  <cp:lastPrinted>2021-02-15T07:48:57Z</cp:lastPrinted>
  <dcterms:created xsi:type="dcterms:W3CDTF">2020-09-22T10:19:09Z</dcterms:created>
  <dcterms:modified xsi:type="dcterms:W3CDTF">2021-02-15T07:49:01Z</dcterms:modified>
  <cp:category/>
  <cp:version/>
  <cp:contentType/>
  <cp:contentStatus/>
</cp:coreProperties>
</file>