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Бюджет" sheetId="1" r:id="rId1"/>
  </sheets>
  <definedNames>
    <definedName name="LAST_CELL" localSheetId="0">'Бюджет'!$H$57</definedName>
    <definedName name="_xlnm.Print_Titles" localSheetId="0">'Бюджет'!$4:$7</definedName>
  </definedNames>
  <calcPr fullCalcOnLoad="1"/>
</workbook>
</file>

<file path=xl/sharedStrings.xml><?xml version="1.0" encoding="utf-8"?>
<sst xmlns="http://schemas.openxmlformats.org/spreadsheetml/2006/main" count="106" uniqueCount="100">
  <si>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</si>
  <si>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</si>
  <si>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</si>
  <si>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</si>
  <si>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</si>
  <si>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</si>
  <si>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</si>
  <si>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</si>
  <si>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</si>
  <si>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</si>
  <si>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</si>
  <si>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</si>
  <si>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</si>
  <si>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</si>
  <si>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</si>
  <si>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</si>
  <si>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</si>
  <si>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</si>
  <si>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</si>
  <si>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</si>
  <si>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</si>
  <si>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</si>
  <si>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</si>
  <si>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</si>
  <si>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</si>
  <si>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</si>
  <si>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</si>
  <si>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</si>
  <si>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</si>
  <si>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</si>
  <si>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</si>
  <si>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</si>
  <si>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</si>
  <si>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</si>
  <si>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</si>
  <si>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</si>
  <si>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</si>
  <si>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</si>
  <si>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</si>
  <si>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</si>
  <si>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</si>
  <si>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</si>
  <si>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</si>
  <si>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</si>
  <si>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</si>
  <si>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</si>
  <si>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</si>
  <si>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</si>
  <si>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</si>
  <si>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</si>
  <si>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</si>
  <si>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</si>
  <si>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</si>
  <si>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</si>
  <si>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</si>
  <si>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</si>
  <si>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</si>
  <si>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</si>
  <si>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</si>
  <si>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</si>
  <si>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</si>
  <si>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</si>
  <si>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</si>
  <si>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</si>
  <si>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</si>
  <si>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</si>
  <si>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</si>
  <si>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</si>
  <si>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</si>
  <si>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</si>
  <si>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</si>
  <si>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</si>
  <si>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</si>
  <si>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</si>
  <si>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</si>
  <si>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</si>
  <si>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Обеспечение проведения выборов и референдумов</t>
  </si>
  <si>
    <t>0107</t>
  </si>
  <si>
    <t>ОХРАНА ОКРУЖАЮЩЕЙ СРЕДЫ</t>
  </si>
  <si>
    <t>0600</t>
  </si>
  <si>
    <t>Другие вопросы в области охраны окружающей среды</t>
  </si>
  <si>
    <t>0605</t>
  </si>
  <si>
    <t>Дополнительное образование детей</t>
  </si>
  <si>
    <t>0703</t>
  </si>
  <si>
    <t>Молодежная политика</t>
  </si>
  <si>
    <t>0707</t>
  </si>
  <si>
    <t xml:space="preserve">Наименование </t>
  </si>
  <si>
    <t>Код</t>
  </si>
  <si>
    <t>план</t>
  </si>
  <si>
    <t>расход</t>
  </si>
  <si>
    <t>сумма</t>
  </si>
  <si>
    <t>%</t>
  </si>
  <si>
    <t>рублей</t>
  </si>
  <si>
    <t>Отклонение 2017 года от 2016 года 
(+увеличение; - уменьшение)</t>
  </si>
  <si>
    <t>Всего</t>
  </si>
  <si>
    <t xml:space="preserve"> 2016  год
(по состоянию на 01.07.2016)</t>
  </si>
  <si>
    <t xml:space="preserve"> 2017 год 
(по состоянию на 01.07.2017)</t>
  </si>
  <si>
    <t>Водное хозяйство</t>
  </si>
  <si>
    <t>0406</t>
  </si>
  <si>
    <t>Аналитические данные о расходах бюджета МОГО "Ухта" по разделам и подразделам классификации расходов бюджетов 
за II квартал 2017 года в сравнении с II кварталом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</si>
</sst>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"/>
  </numFmts>
  <fonts count="39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horizontal="left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" fontId="4" fillId="0" borderId="1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 horizontal="right"/>
    </xf>
    <xf numFmtId="173" fontId="4" fillId="0" borderId="10" xfId="0" applyNumberFormat="1" applyFont="1" applyBorder="1" applyAlignment="1" applyProtection="1">
      <alignment horizontal="right" vertical="center" wrapText="1"/>
      <protection/>
    </xf>
    <xf numFmtId="173" fontId="3" fillId="0" borderId="10" xfId="0" applyNumberFormat="1" applyFont="1" applyBorder="1" applyAlignment="1" applyProtection="1">
      <alignment horizontal="right" vertical="center" wrapText="1"/>
      <protection/>
    </xf>
    <xf numFmtId="173" fontId="4" fillId="0" borderId="1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52"/>
  <sheetViews>
    <sheetView showGridLines="0" tabSelected="1" zoomScalePageLayoutView="0" workbookViewId="0" topLeftCell="A1">
      <selection activeCell="C4" sqref="C4:D4"/>
    </sheetView>
  </sheetViews>
  <sheetFormatPr defaultColWidth="9.140625" defaultRowHeight="12.75" customHeight="1" outlineLevelRow="1"/>
  <cols>
    <col min="1" max="1" width="34.8515625" style="0" customWidth="1"/>
    <col min="2" max="2" width="6.57421875" style="0" customWidth="1"/>
    <col min="3" max="3" width="17.28125" style="0" bestFit="1" customWidth="1"/>
    <col min="4" max="4" width="17.28125" style="0" customWidth="1"/>
    <col min="5" max="5" width="17.8515625" style="0" customWidth="1"/>
    <col min="6" max="6" width="18.7109375" style="0" customWidth="1"/>
    <col min="7" max="7" width="16.57421875" style="0" customWidth="1"/>
    <col min="8" max="8" width="7.8515625" style="0" bestFit="1" customWidth="1"/>
    <col min="9" max="9" width="16.28125" style="0" bestFit="1" customWidth="1"/>
    <col min="10" max="10" width="9.8515625" style="0" customWidth="1"/>
  </cols>
  <sheetData>
    <row r="1" spans="1:10" ht="15">
      <c r="A1" s="2"/>
      <c r="B1" s="1"/>
      <c r="C1" s="1"/>
      <c r="D1" s="1"/>
      <c r="E1" s="1"/>
      <c r="F1" s="1"/>
      <c r="G1" s="19"/>
      <c r="H1" s="19"/>
      <c r="I1" s="19"/>
      <c r="J1" s="19"/>
    </row>
    <row r="2" spans="1:10" ht="44.25" customHeight="1">
      <c r="A2" s="20" t="s">
        <v>99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">
      <c r="A3" s="1"/>
      <c r="B3" s="1"/>
      <c r="C3" s="1"/>
      <c r="D3" s="1"/>
      <c r="E3" s="1"/>
      <c r="F3" s="1"/>
      <c r="G3" s="1"/>
      <c r="H3" s="1"/>
      <c r="J3" s="15" t="s">
        <v>92</v>
      </c>
    </row>
    <row r="4" spans="1:10" ht="35.25" customHeight="1">
      <c r="A4" s="21" t="s">
        <v>86</v>
      </c>
      <c r="B4" s="21" t="s">
        <v>87</v>
      </c>
      <c r="C4" s="22" t="s">
        <v>95</v>
      </c>
      <c r="D4" s="22"/>
      <c r="E4" s="21" t="s">
        <v>96</v>
      </c>
      <c r="F4" s="21"/>
      <c r="G4" s="21" t="s">
        <v>93</v>
      </c>
      <c r="H4" s="21"/>
      <c r="I4" s="21"/>
      <c r="J4" s="21"/>
    </row>
    <row r="5" spans="1:10" ht="15">
      <c r="A5" s="21"/>
      <c r="B5" s="21"/>
      <c r="C5" s="22" t="s">
        <v>88</v>
      </c>
      <c r="D5" s="22" t="s">
        <v>89</v>
      </c>
      <c r="E5" s="22" t="s">
        <v>88</v>
      </c>
      <c r="F5" s="22" t="s">
        <v>89</v>
      </c>
      <c r="G5" s="22" t="s">
        <v>88</v>
      </c>
      <c r="H5" s="22"/>
      <c r="I5" s="22" t="s">
        <v>89</v>
      </c>
      <c r="J5" s="22"/>
    </row>
    <row r="6" spans="1:10" ht="15">
      <c r="A6" s="21"/>
      <c r="B6" s="21"/>
      <c r="C6" s="22"/>
      <c r="D6" s="22"/>
      <c r="E6" s="22"/>
      <c r="F6" s="22"/>
      <c r="G6" s="4" t="s">
        <v>90</v>
      </c>
      <c r="H6" s="4" t="s">
        <v>91</v>
      </c>
      <c r="I6" s="4" t="s">
        <v>90</v>
      </c>
      <c r="J6" s="4" t="s">
        <v>91</v>
      </c>
    </row>
    <row r="7" spans="1:10" ht="1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30.75">
      <c r="A8" s="6" t="s">
        <v>0</v>
      </c>
      <c r="B8" s="7" t="s">
        <v>1</v>
      </c>
      <c r="C8" s="8">
        <f>SUM(C9:C15)</f>
        <v>255096598.89000002</v>
      </c>
      <c r="D8" s="8">
        <f>SUM(D9:D15)</f>
        <v>118555897.81</v>
      </c>
      <c r="E8" s="8">
        <f>SUM(E9:E15)</f>
        <v>261582969.13</v>
      </c>
      <c r="F8" s="8">
        <f>SUM(F9:F15)</f>
        <v>102144790.82</v>
      </c>
      <c r="G8" s="8">
        <f>E8-C8</f>
        <v>6486370.23999998</v>
      </c>
      <c r="H8" s="16">
        <f>E8/C8*100</f>
        <v>102.54271137609207</v>
      </c>
      <c r="I8" s="8">
        <f>F8-D8</f>
        <v>-16411106.99000001</v>
      </c>
      <c r="J8" s="16">
        <f>F8/D8*100</f>
        <v>86.15749423423811</v>
      </c>
    </row>
    <row r="9" spans="1:10" ht="62.25" outlineLevel="1">
      <c r="A9" s="10" t="s">
        <v>2</v>
      </c>
      <c r="B9" s="3" t="s">
        <v>3</v>
      </c>
      <c r="C9" s="11">
        <v>2708880</v>
      </c>
      <c r="D9" s="11">
        <v>1009155.99</v>
      </c>
      <c r="E9" s="11">
        <v>2784880</v>
      </c>
      <c r="F9" s="11">
        <v>1168123.16</v>
      </c>
      <c r="G9" s="11">
        <f aca="true" t="shared" si="0" ref="G9:H52">E9-C9</f>
        <v>76000</v>
      </c>
      <c r="H9" s="17">
        <f aca="true" t="shared" si="1" ref="H9:H52">E9/C9*100</f>
        <v>102.8055875490978</v>
      </c>
      <c r="I9" s="11">
        <f aca="true" t="shared" si="2" ref="I9:I52">F9-D9</f>
        <v>158967.16999999993</v>
      </c>
      <c r="J9" s="17">
        <f aca="true" t="shared" si="3" ref="J9:J52">F9/D9*100</f>
        <v>115.7524873830457</v>
      </c>
    </row>
    <row r="10" spans="1:10" ht="93" outlineLevel="1">
      <c r="A10" s="10" t="s">
        <v>4</v>
      </c>
      <c r="B10" s="3" t="s">
        <v>5</v>
      </c>
      <c r="C10" s="11">
        <v>10736224</v>
      </c>
      <c r="D10" s="11">
        <v>3589444.31</v>
      </c>
      <c r="E10" s="11">
        <v>4320768.37</v>
      </c>
      <c r="F10" s="11">
        <v>3087011.52</v>
      </c>
      <c r="G10" s="11">
        <f t="shared" si="0"/>
        <v>-6415455.63</v>
      </c>
      <c r="H10" s="17">
        <f t="shared" si="1"/>
        <v>40.244767340919864</v>
      </c>
      <c r="I10" s="11">
        <f t="shared" si="2"/>
        <v>-502432.79000000004</v>
      </c>
      <c r="J10" s="17">
        <f t="shared" si="3"/>
        <v>86.00249100953457</v>
      </c>
    </row>
    <row r="11" spans="1:10" ht="117" customHeight="1" outlineLevel="1">
      <c r="A11" s="10" t="s">
        <v>6</v>
      </c>
      <c r="B11" s="3" t="s">
        <v>7</v>
      </c>
      <c r="C11" s="11">
        <v>107472774.11</v>
      </c>
      <c r="D11" s="11">
        <v>52291886.41</v>
      </c>
      <c r="E11" s="11">
        <v>118244698.34</v>
      </c>
      <c r="F11" s="11">
        <v>52279184.96</v>
      </c>
      <c r="G11" s="11">
        <f t="shared" si="0"/>
        <v>10771924.230000004</v>
      </c>
      <c r="H11" s="17">
        <f t="shared" si="1"/>
        <v>110.02293308161448</v>
      </c>
      <c r="I11" s="11">
        <f t="shared" si="2"/>
        <v>-12701.44999999553</v>
      </c>
      <c r="J11" s="17">
        <f t="shared" si="3"/>
        <v>99.97571047657297</v>
      </c>
    </row>
    <row r="12" spans="1:10" ht="78" outlineLevel="1">
      <c r="A12" s="10" t="s">
        <v>8</v>
      </c>
      <c r="B12" s="3" t="s">
        <v>9</v>
      </c>
      <c r="C12" s="11">
        <v>29477969</v>
      </c>
      <c r="D12" s="11">
        <v>13157705.45</v>
      </c>
      <c r="E12" s="11">
        <v>30702929</v>
      </c>
      <c r="F12" s="11">
        <v>13967560.91</v>
      </c>
      <c r="G12" s="11">
        <f t="shared" si="0"/>
        <v>1224960</v>
      </c>
      <c r="H12" s="17">
        <f t="shared" si="1"/>
        <v>104.15551017100262</v>
      </c>
      <c r="I12" s="11">
        <f t="shared" si="2"/>
        <v>809855.4600000009</v>
      </c>
      <c r="J12" s="17">
        <f t="shared" si="3"/>
        <v>106.15499004045571</v>
      </c>
    </row>
    <row r="13" spans="1:10" ht="30.75" outlineLevel="1">
      <c r="A13" s="10" t="s">
        <v>76</v>
      </c>
      <c r="B13" s="3" t="s">
        <v>77</v>
      </c>
      <c r="C13" s="11"/>
      <c r="D13" s="11"/>
      <c r="E13" s="11">
        <v>1065916.22</v>
      </c>
      <c r="F13" s="11">
        <v>1065916.22</v>
      </c>
      <c r="G13" s="11">
        <f t="shared" si="0"/>
        <v>1065916.22</v>
      </c>
      <c r="H13" s="17">
        <v>0</v>
      </c>
      <c r="I13" s="11">
        <f t="shared" si="2"/>
        <v>1065916.22</v>
      </c>
      <c r="J13" s="17">
        <v>0</v>
      </c>
    </row>
    <row r="14" spans="1:10" ht="15" outlineLevel="1">
      <c r="A14" s="10" t="s">
        <v>10</v>
      </c>
      <c r="B14" s="3" t="s">
        <v>11</v>
      </c>
      <c r="C14" s="11">
        <v>111317</v>
      </c>
      <c r="D14" s="11">
        <v>0</v>
      </c>
      <c r="E14" s="11">
        <v>10000000</v>
      </c>
      <c r="F14" s="11">
        <v>0</v>
      </c>
      <c r="G14" s="11">
        <f t="shared" si="0"/>
        <v>9888683</v>
      </c>
      <c r="H14" s="17">
        <f t="shared" si="1"/>
        <v>8983.353845324613</v>
      </c>
      <c r="I14" s="11">
        <f t="shared" si="2"/>
        <v>0</v>
      </c>
      <c r="J14" s="17">
        <v>0</v>
      </c>
    </row>
    <row r="15" spans="1:10" ht="30.75" outlineLevel="1">
      <c r="A15" s="10" t="s">
        <v>12</v>
      </c>
      <c r="B15" s="3" t="s">
        <v>13</v>
      </c>
      <c r="C15" s="11">
        <v>104589434.78</v>
      </c>
      <c r="D15" s="11">
        <v>48507705.65</v>
      </c>
      <c r="E15" s="11">
        <v>94463777.2</v>
      </c>
      <c r="F15" s="11">
        <v>30576994.05</v>
      </c>
      <c r="G15" s="11">
        <f t="shared" si="0"/>
        <v>-10125657.579999998</v>
      </c>
      <c r="H15" s="17">
        <f t="shared" si="1"/>
        <v>90.31866115224837</v>
      </c>
      <c r="I15" s="11">
        <f t="shared" si="2"/>
        <v>-17930711.599999998</v>
      </c>
      <c r="J15" s="17">
        <f t="shared" si="3"/>
        <v>63.03533354189883</v>
      </c>
    </row>
    <row r="16" spans="1:10" ht="62.25">
      <c r="A16" s="6" t="s">
        <v>14</v>
      </c>
      <c r="B16" s="7" t="s">
        <v>15</v>
      </c>
      <c r="C16" s="8">
        <f>SUM(C17:C19)</f>
        <v>31333887</v>
      </c>
      <c r="D16" s="8">
        <f>SUM(D17:D19)</f>
        <v>14387646</v>
      </c>
      <c r="E16" s="8">
        <f>SUM(E17:E19)</f>
        <v>33100174</v>
      </c>
      <c r="F16" s="8">
        <f>SUM(F17:F19)</f>
        <v>13689058.200000001</v>
      </c>
      <c r="G16" s="8">
        <f t="shared" si="0"/>
        <v>1766287</v>
      </c>
      <c r="H16" s="16">
        <f t="shared" si="1"/>
        <v>105.63698656346084</v>
      </c>
      <c r="I16" s="8">
        <f t="shared" si="2"/>
        <v>-698587.7999999989</v>
      </c>
      <c r="J16" s="16">
        <f t="shared" si="3"/>
        <v>95.14453024490595</v>
      </c>
    </row>
    <row r="17" spans="1:10" ht="62.25" outlineLevel="1">
      <c r="A17" s="10" t="s">
        <v>16</v>
      </c>
      <c r="B17" s="3" t="s">
        <v>17</v>
      </c>
      <c r="C17" s="11">
        <v>27207469.18</v>
      </c>
      <c r="D17" s="11">
        <v>13067444.82</v>
      </c>
      <c r="E17" s="11">
        <v>26562240</v>
      </c>
      <c r="F17" s="11">
        <v>11898380.96</v>
      </c>
      <c r="G17" s="11">
        <f t="shared" si="0"/>
        <v>-645229.1799999997</v>
      </c>
      <c r="H17" s="17">
        <f t="shared" si="1"/>
        <v>97.62848512027608</v>
      </c>
      <c r="I17" s="11">
        <f t="shared" si="2"/>
        <v>-1169063.8599999994</v>
      </c>
      <c r="J17" s="17">
        <f t="shared" si="3"/>
        <v>91.05361548410197</v>
      </c>
    </row>
    <row r="18" spans="1:10" ht="30.75" outlineLevel="1">
      <c r="A18" s="10" t="s">
        <v>18</v>
      </c>
      <c r="B18" s="3" t="s">
        <v>19</v>
      </c>
      <c r="C18" s="11">
        <v>3326417.82</v>
      </c>
      <c r="D18" s="11">
        <v>1320201.18</v>
      </c>
      <c r="E18" s="11">
        <v>4800934</v>
      </c>
      <c r="F18" s="11">
        <v>1476199.46</v>
      </c>
      <c r="G18" s="11">
        <f t="shared" si="0"/>
        <v>1474516.1800000002</v>
      </c>
      <c r="H18" s="17">
        <f t="shared" si="1"/>
        <v>144.3274495204574</v>
      </c>
      <c r="I18" s="11">
        <f t="shared" si="2"/>
        <v>155998.28000000003</v>
      </c>
      <c r="J18" s="17">
        <f t="shared" si="3"/>
        <v>111.81625061113792</v>
      </c>
    </row>
    <row r="19" spans="1:10" ht="57" customHeight="1" outlineLevel="1">
      <c r="A19" s="10" t="s">
        <v>20</v>
      </c>
      <c r="B19" s="3" t="s">
        <v>21</v>
      </c>
      <c r="C19" s="11">
        <v>800000</v>
      </c>
      <c r="D19" s="11">
        <v>0</v>
      </c>
      <c r="E19" s="11">
        <v>1737000</v>
      </c>
      <c r="F19" s="11">
        <v>314477.78</v>
      </c>
      <c r="G19" s="11">
        <f t="shared" si="0"/>
        <v>937000</v>
      </c>
      <c r="H19" s="17">
        <f t="shared" si="1"/>
        <v>217.125</v>
      </c>
      <c r="I19" s="11">
        <f t="shared" si="2"/>
        <v>314477.78</v>
      </c>
      <c r="J19" s="17">
        <v>0</v>
      </c>
    </row>
    <row r="20" spans="1:10" ht="30.75">
      <c r="A20" s="6" t="s">
        <v>22</v>
      </c>
      <c r="B20" s="7" t="s">
        <v>23</v>
      </c>
      <c r="C20" s="8">
        <f>SUM(C21:C24)</f>
        <v>253142606.5</v>
      </c>
      <c r="D20" s="8">
        <f>SUM(D21:D24)</f>
        <v>122681134.26</v>
      </c>
      <c r="E20" s="8">
        <v>196141328.13</v>
      </c>
      <c r="F20" s="8">
        <v>82483846.8</v>
      </c>
      <c r="G20" s="8">
        <f t="shared" si="0"/>
        <v>-57001278.370000005</v>
      </c>
      <c r="H20" s="16">
        <f t="shared" si="1"/>
        <v>77.48254268291261</v>
      </c>
      <c r="I20" s="8">
        <f t="shared" si="2"/>
        <v>-40197287.46000001</v>
      </c>
      <c r="J20" s="16">
        <f t="shared" si="3"/>
        <v>67.23433663825664</v>
      </c>
    </row>
    <row r="21" spans="1:10" ht="15">
      <c r="A21" s="10" t="s">
        <v>97</v>
      </c>
      <c r="B21" s="3" t="s">
        <v>98</v>
      </c>
      <c r="C21" s="8"/>
      <c r="D21" s="8"/>
      <c r="E21" s="11">
        <v>8198620</v>
      </c>
      <c r="F21" s="11">
        <v>0</v>
      </c>
      <c r="G21" s="11">
        <f t="shared" si="0"/>
        <v>8198620</v>
      </c>
      <c r="H21" s="11">
        <f t="shared" si="0"/>
        <v>0</v>
      </c>
      <c r="I21" s="11">
        <f>G21-E21</f>
        <v>0</v>
      </c>
      <c r="J21" s="11">
        <f>H21-F21</f>
        <v>0</v>
      </c>
    </row>
    <row r="22" spans="1:10" ht="15" outlineLevel="1">
      <c r="A22" s="10" t="s">
        <v>24</v>
      </c>
      <c r="B22" s="3" t="s">
        <v>25</v>
      </c>
      <c r="C22" s="11">
        <v>2938361.11</v>
      </c>
      <c r="D22" s="11">
        <v>2112699.48</v>
      </c>
      <c r="E22" s="11">
        <v>4046626.72</v>
      </c>
      <c r="F22" s="11">
        <v>24026.72</v>
      </c>
      <c r="G22" s="11">
        <f t="shared" si="0"/>
        <v>1108265.6100000003</v>
      </c>
      <c r="H22" s="17">
        <f t="shared" si="1"/>
        <v>137.717134433487</v>
      </c>
      <c r="I22" s="11">
        <f t="shared" si="2"/>
        <v>-2088672.76</v>
      </c>
      <c r="J22" s="17">
        <v>0</v>
      </c>
    </row>
    <row r="23" spans="1:10" ht="30.75" outlineLevel="1">
      <c r="A23" s="10" t="s">
        <v>26</v>
      </c>
      <c r="B23" s="3" t="s">
        <v>27</v>
      </c>
      <c r="C23" s="11">
        <v>228234734.39</v>
      </c>
      <c r="D23" s="11">
        <v>109875259.15</v>
      </c>
      <c r="E23" s="11">
        <v>161621934.38</v>
      </c>
      <c r="F23" s="11">
        <v>72555343.89</v>
      </c>
      <c r="G23" s="11">
        <f t="shared" si="0"/>
        <v>-66612800.00999999</v>
      </c>
      <c r="H23" s="17">
        <f t="shared" si="1"/>
        <v>70.81390780065307</v>
      </c>
      <c r="I23" s="11">
        <f t="shared" si="2"/>
        <v>-37319915.260000005</v>
      </c>
      <c r="J23" s="17">
        <f t="shared" si="3"/>
        <v>66.03428692800493</v>
      </c>
    </row>
    <row r="24" spans="1:10" ht="30.75" outlineLevel="1">
      <c r="A24" s="10" t="s">
        <v>28</v>
      </c>
      <c r="B24" s="3" t="s">
        <v>29</v>
      </c>
      <c r="C24" s="11">
        <v>21969511</v>
      </c>
      <c r="D24" s="11">
        <v>10693175.63</v>
      </c>
      <c r="E24" s="11">
        <v>22274147.03</v>
      </c>
      <c r="F24" s="11">
        <v>9904476.19</v>
      </c>
      <c r="G24" s="11">
        <f t="shared" si="0"/>
        <v>304636.0300000012</v>
      </c>
      <c r="H24" s="17">
        <f t="shared" si="1"/>
        <v>101.38663090862605</v>
      </c>
      <c r="I24" s="11">
        <f t="shared" si="2"/>
        <v>-788699.4400000013</v>
      </c>
      <c r="J24" s="17">
        <f t="shared" si="3"/>
        <v>92.62427301963243</v>
      </c>
    </row>
    <row r="25" spans="1:10" ht="46.5">
      <c r="A25" s="6" t="s">
        <v>30</v>
      </c>
      <c r="B25" s="7" t="s">
        <v>31</v>
      </c>
      <c r="C25" s="8">
        <f>SUM(C26:C29)</f>
        <v>676866445.73</v>
      </c>
      <c r="D25" s="8">
        <f>SUM(D26:D29)</f>
        <v>191198778.91</v>
      </c>
      <c r="E25" s="8">
        <v>597833172.66</v>
      </c>
      <c r="F25" s="8">
        <v>78889265.03</v>
      </c>
      <c r="G25" s="8">
        <f t="shared" si="0"/>
        <v>-79033273.07000005</v>
      </c>
      <c r="H25" s="16">
        <f t="shared" si="1"/>
        <v>88.32365327479593</v>
      </c>
      <c r="I25" s="8">
        <f t="shared" si="2"/>
        <v>-112309513.88</v>
      </c>
      <c r="J25" s="16">
        <f t="shared" si="3"/>
        <v>41.26033935976877</v>
      </c>
    </row>
    <row r="26" spans="1:10" ht="15" outlineLevel="1">
      <c r="A26" s="10" t="s">
        <v>32</v>
      </c>
      <c r="B26" s="3" t="s">
        <v>33</v>
      </c>
      <c r="C26" s="11">
        <v>508341769.66</v>
      </c>
      <c r="D26" s="11">
        <v>122926002.4</v>
      </c>
      <c r="E26" s="11">
        <v>454750257.83</v>
      </c>
      <c r="F26" s="11">
        <v>36850665.74</v>
      </c>
      <c r="G26" s="11">
        <f t="shared" si="0"/>
        <v>-53591511.83000004</v>
      </c>
      <c r="H26" s="17">
        <f t="shared" si="1"/>
        <v>89.4575824713668</v>
      </c>
      <c r="I26" s="11">
        <f t="shared" si="2"/>
        <v>-86075336.66</v>
      </c>
      <c r="J26" s="17">
        <f t="shared" si="3"/>
        <v>29.977925760644435</v>
      </c>
    </row>
    <row r="27" spans="1:10" ht="15" outlineLevel="1">
      <c r="A27" s="10" t="s">
        <v>34</v>
      </c>
      <c r="B27" s="3" t="s">
        <v>35</v>
      </c>
      <c r="C27" s="11">
        <v>2513718.21</v>
      </c>
      <c r="D27" s="11">
        <v>174044.6</v>
      </c>
      <c r="E27" s="11">
        <v>3340000</v>
      </c>
      <c r="F27" s="11">
        <v>190606.35</v>
      </c>
      <c r="G27" s="11">
        <f t="shared" si="0"/>
        <v>826281.79</v>
      </c>
      <c r="H27" s="17">
        <f t="shared" si="1"/>
        <v>132.87089963834887</v>
      </c>
      <c r="I27" s="11">
        <f t="shared" si="2"/>
        <v>16561.75</v>
      </c>
      <c r="J27" s="17">
        <f t="shared" si="3"/>
        <v>109.51580801702552</v>
      </c>
    </row>
    <row r="28" spans="1:10" ht="15" outlineLevel="1">
      <c r="A28" s="10" t="s">
        <v>36</v>
      </c>
      <c r="B28" s="3" t="s">
        <v>37</v>
      </c>
      <c r="C28" s="11">
        <v>111708183.06</v>
      </c>
      <c r="D28" s="11">
        <v>44122864.91</v>
      </c>
      <c r="E28" s="11">
        <v>83253146.15</v>
      </c>
      <c r="F28" s="11">
        <v>17367350.06</v>
      </c>
      <c r="G28" s="11">
        <f t="shared" si="0"/>
        <v>-28455036.909999996</v>
      </c>
      <c r="H28" s="17">
        <f t="shared" si="1"/>
        <v>74.52734783564028</v>
      </c>
      <c r="I28" s="11">
        <f t="shared" si="2"/>
        <v>-26755514.849999998</v>
      </c>
      <c r="J28" s="17">
        <f t="shared" si="3"/>
        <v>39.36133815296265</v>
      </c>
    </row>
    <row r="29" spans="1:10" ht="46.5" outlineLevel="1">
      <c r="A29" s="10" t="s">
        <v>38</v>
      </c>
      <c r="B29" s="3" t="s">
        <v>39</v>
      </c>
      <c r="C29" s="11">
        <v>54302774.8</v>
      </c>
      <c r="D29" s="11">
        <v>23975867</v>
      </c>
      <c r="E29" s="11">
        <v>56489768.68</v>
      </c>
      <c r="F29" s="11">
        <v>24480642.88</v>
      </c>
      <c r="G29" s="11">
        <f t="shared" si="0"/>
        <v>2186993.8800000027</v>
      </c>
      <c r="H29" s="17">
        <f t="shared" si="1"/>
        <v>104.02740723297256</v>
      </c>
      <c r="I29" s="11">
        <f t="shared" si="2"/>
        <v>504775.87999999896</v>
      </c>
      <c r="J29" s="17">
        <f t="shared" si="3"/>
        <v>102.10534985033075</v>
      </c>
    </row>
    <row r="30" spans="1:10" ht="30.75" outlineLevel="1">
      <c r="A30" s="6" t="s">
        <v>78</v>
      </c>
      <c r="B30" s="7" t="s">
        <v>79</v>
      </c>
      <c r="C30" s="11"/>
      <c r="D30" s="11"/>
      <c r="E30" s="8">
        <v>500000</v>
      </c>
      <c r="F30" s="8">
        <v>0</v>
      </c>
      <c r="G30" s="8">
        <f t="shared" si="0"/>
        <v>500000</v>
      </c>
      <c r="H30" s="16">
        <v>0</v>
      </c>
      <c r="I30" s="8">
        <f t="shared" si="2"/>
        <v>0</v>
      </c>
      <c r="J30" s="16">
        <v>0</v>
      </c>
    </row>
    <row r="31" spans="1:10" ht="30.75" outlineLevel="1">
      <c r="A31" s="10" t="s">
        <v>80</v>
      </c>
      <c r="B31" s="3" t="s">
        <v>81</v>
      </c>
      <c r="C31" s="11"/>
      <c r="D31" s="11"/>
      <c r="E31" s="11">
        <v>500000</v>
      </c>
      <c r="F31" s="11">
        <v>0</v>
      </c>
      <c r="G31" s="11">
        <f t="shared" si="0"/>
        <v>500000</v>
      </c>
      <c r="H31" s="17">
        <v>0</v>
      </c>
      <c r="I31" s="11">
        <f t="shared" si="2"/>
        <v>0</v>
      </c>
      <c r="J31" s="17">
        <v>0</v>
      </c>
    </row>
    <row r="32" spans="1:10" ht="15">
      <c r="A32" s="6" t="s">
        <v>40</v>
      </c>
      <c r="B32" s="7" t="s">
        <v>41</v>
      </c>
      <c r="C32" s="8">
        <f>SUM(C33:C37)</f>
        <v>2066012098.1</v>
      </c>
      <c r="D32" s="8">
        <f>SUM(D33:D37)</f>
        <v>1153207348.57</v>
      </c>
      <c r="E32" s="8">
        <v>1914153006.9400003</v>
      </c>
      <c r="F32" s="8">
        <v>1075389753.75</v>
      </c>
      <c r="G32" s="8">
        <f t="shared" si="0"/>
        <v>-151859091.1599996</v>
      </c>
      <c r="H32" s="16">
        <f t="shared" si="1"/>
        <v>92.64965140815698</v>
      </c>
      <c r="I32" s="8">
        <f t="shared" si="2"/>
        <v>-77817594.81999993</v>
      </c>
      <c r="J32" s="16">
        <f t="shared" si="3"/>
        <v>93.25207258551592</v>
      </c>
    </row>
    <row r="33" spans="1:10" ht="15" outlineLevel="1">
      <c r="A33" s="10" t="s">
        <v>42</v>
      </c>
      <c r="B33" s="3" t="s">
        <v>43</v>
      </c>
      <c r="C33" s="11">
        <v>932781814.93</v>
      </c>
      <c r="D33" s="11">
        <v>503989406.8</v>
      </c>
      <c r="E33" s="11">
        <v>864890157.83</v>
      </c>
      <c r="F33" s="11">
        <v>473404356.63</v>
      </c>
      <c r="G33" s="11">
        <f t="shared" si="0"/>
        <v>-67891657.0999999</v>
      </c>
      <c r="H33" s="17">
        <f t="shared" si="1"/>
        <v>92.72159297990873</v>
      </c>
      <c r="I33" s="11">
        <f t="shared" si="2"/>
        <v>-30585050.170000017</v>
      </c>
      <c r="J33" s="17">
        <f t="shared" si="3"/>
        <v>93.93141011351908</v>
      </c>
    </row>
    <row r="34" spans="1:10" ht="15" outlineLevel="1">
      <c r="A34" s="10" t="s">
        <v>44</v>
      </c>
      <c r="B34" s="3" t="s">
        <v>45</v>
      </c>
      <c r="C34" s="11">
        <v>1051465726.96</v>
      </c>
      <c r="D34" s="11">
        <v>610994659.69</v>
      </c>
      <c r="E34" s="11">
        <v>870633684.97</v>
      </c>
      <c r="F34" s="11">
        <v>507805473.49</v>
      </c>
      <c r="G34" s="11">
        <f t="shared" si="0"/>
        <v>-180832041.99</v>
      </c>
      <c r="H34" s="17">
        <f t="shared" si="1"/>
        <v>82.80190810281358</v>
      </c>
      <c r="I34" s="11">
        <f t="shared" si="2"/>
        <v>-103189186.20000005</v>
      </c>
      <c r="J34" s="17">
        <f t="shared" si="3"/>
        <v>83.11127854172162</v>
      </c>
    </row>
    <row r="35" spans="1:10" ht="30.75" outlineLevel="1">
      <c r="A35" s="10" t="s">
        <v>82</v>
      </c>
      <c r="B35" s="3" t="s">
        <v>83</v>
      </c>
      <c r="C35" s="9"/>
      <c r="D35" s="9"/>
      <c r="E35" s="11">
        <v>94144255.93</v>
      </c>
      <c r="F35" s="11">
        <v>51452705.02</v>
      </c>
      <c r="G35" s="11">
        <f t="shared" si="0"/>
        <v>94144255.93</v>
      </c>
      <c r="H35" s="17">
        <v>0</v>
      </c>
      <c r="I35" s="11">
        <f t="shared" si="2"/>
        <v>51452705.02</v>
      </c>
      <c r="J35" s="17">
        <v>0</v>
      </c>
    </row>
    <row r="36" spans="1:10" ht="15" outlineLevel="1">
      <c r="A36" s="10" t="s">
        <v>84</v>
      </c>
      <c r="B36" s="3" t="s">
        <v>85</v>
      </c>
      <c r="C36" s="11">
        <v>4524000</v>
      </c>
      <c r="D36" s="11">
        <v>4524000</v>
      </c>
      <c r="E36" s="11">
        <v>10536320</v>
      </c>
      <c r="F36" s="11">
        <v>8584385</v>
      </c>
      <c r="G36" s="11">
        <f t="shared" si="0"/>
        <v>6012320</v>
      </c>
      <c r="H36" s="17">
        <v>0</v>
      </c>
      <c r="I36" s="11">
        <f t="shared" si="2"/>
        <v>4060385</v>
      </c>
      <c r="J36" s="17">
        <v>0</v>
      </c>
    </row>
    <row r="37" spans="1:10" ht="30.75" outlineLevel="1">
      <c r="A37" s="10" t="s">
        <v>46</v>
      </c>
      <c r="B37" s="3" t="s">
        <v>47</v>
      </c>
      <c r="C37" s="11">
        <v>77240556.21</v>
      </c>
      <c r="D37" s="11">
        <v>33699282.08</v>
      </c>
      <c r="E37" s="11">
        <v>73948588.21</v>
      </c>
      <c r="F37" s="11">
        <v>34142833.61</v>
      </c>
      <c r="G37" s="11">
        <f t="shared" si="0"/>
        <v>-3291968</v>
      </c>
      <c r="H37" s="17">
        <f t="shared" si="1"/>
        <v>95.73803172642896</v>
      </c>
      <c r="I37" s="11">
        <f t="shared" si="2"/>
        <v>443551.5300000012</v>
      </c>
      <c r="J37" s="17">
        <f t="shared" si="3"/>
        <v>101.3162046863403</v>
      </c>
    </row>
    <row r="38" spans="1:10" ht="30.75">
      <c r="A38" s="6" t="s">
        <v>48</v>
      </c>
      <c r="B38" s="7" t="s">
        <v>49</v>
      </c>
      <c r="C38" s="8">
        <f>SUM(C39:C40)</f>
        <v>166506700.44</v>
      </c>
      <c r="D38" s="8">
        <f>SUM(D39:D40)</f>
        <v>76662807.2</v>
      </c>
      <c r="E38" s="8">
        <v>192606429.23</v>
      </c>
      <c r="F38" s="8">
        <v>83983159.53</v>
      </c>
      <c r="G38" s="8">
        <f t="shared" si="0"/>
        <v>26099728.78999999</v>
      </c>
      <c r="H38" s="16">
        <f t="shared" si="1"/>
        <v>115.67488198434688</v>
      </c>
      <c r="I38" s="8">
        <f t="shared" si="2"/>
        <v>7320352.329999998</v>
      </c>
      <c r="J38" s="16">
        <f t="shared" si="3"/>
        <v>109.54876634102698</v>
      </c>
    </row>
    <row r="39" spans="1:10" ht="15" outlineLevel="1">
      <c r="A39" s="10" t="s">
        <v>50</v>
      </c>
      <c r="B39" s="3" t="s">
        <v>51</v>
      </c>
      <c r="C39" s="11">
        <v>116226978.95</v>
      </c>
      <c r="D39" s="11">
        <v>54217915.64</v>
      </c>
      <c r="E39" s="11">
        <v>143377124.32</v>
      </c>
      <c r="F39" s="11">
        <v>61542888.41</v>
      </c>
      <c r="G39" s="11">
        <f t="shared" si="0"/>
        <v>27150145.36999999</v>
      </c>
      <c r="H39" s="17">
        <f t="shared" si="1"/>
        <v>123.3595896712413</v>
      </c>
      <c r="I39" s="11">
        <f t="shared" si="2"/>
        <v>7324972.769999996</v>
      </c>
      <c r="J39" s="17">
        <f t="shared" si="3"/>
        <v>113.51024413892425</v>
      </c>
    </row>
    <row r="40" spans="1:10" ht="30.75" outlineLevel="1">
      <c r="A40" s="10" t="s">
        <v>52</v>
      </c>
      <c r="B40" s="3" t="s">
        <v>53</v>
      </c>
      <c r="C40" s="11">
        <v>50279721.49</v>
      </c>
      <c r="D40" s="11">
        <v>22444891.56</v>
      </c>
      <c r="E40" s="11">
        <v>49229304.91</v>
      </c>
      <c r="F40" s="11">
        <v>22440271.12</v>
      </c>
      <c r="G40" s="11">
        <f t="shared" si="0"/>
        <v>-1050416.5800000057</v>
      </c>
      <c r="H40" s="17">
        <f t="shared" si="1"/>
        <v>97.9108544182988</v>
      </c>
      <c r="I40" s="11">
        <f t="shared" si="2"/>
        <v>-4620.439999997616</v>
      </c>
      <c r="J40" s="17">
        <f t="shared" si="3"/>
        <v>99.97941429127583</v>
      </c>
    </row>
    <row r="41" spans="1:10" ht="15">
      <c r="A41" s="6" t="s">
        <v>54</v>
      </c>
      <c r="B41" s="7" t="s">
        <v>55</v>
      </c>
      <c r="C41" s="8">
        <f>SUM(C42:C44)</f>
        <v>135271891.51</v>
      </c>
      <c r="D41" s="8">
        <f>SUM(D42:D44)</f>
        <v>46112306.269999996</v>
      </c>
      <c r="E41" s="8">
        <v>124805663</v>
      </c>
      <c r="F41" s="8">
        <v>30352976.76</v>
      </c>
      <c r="G41" s="8">
        <f t="shared" si="0"/>
        <v>-10466228.50999999</v>
      </c>
      <c r="H41" s="16">
        <f t="shared" si="1"/>
        <v>92.26282090597789</v>
      </c>
      <c r="I41" s="8">
        <f t="shared" si="2"/>
        <v>-15759329.509999994</v>
      </c>
      <c r="J41" s="16">
        <f t="shared" si="3"/>
        <v>65.82402663244629</v>
      </c>
    </row>
    <row r="42" spans="1:10" ht="15" outlineLevel="1">
      <c r="A42" s="10" t="s">
        <v>56</v>
      </c>
      <c r="B42" s="3" t="s">
        <v>57</v>
      </c>
      <c r="C42" s="11">
        <v>14845331.11</v>
      </c>
      <c r="D42" s="11">
        <v>7577638.22</v>
      </c>
      <c r="E42" s="11">
        <v>17225000</v>
      </c>
      <c r="F42" s="11">
        <v>9112170.13</v>
      </c>
      <c r="G42" s="11">
        <f t="shared" si="0"/>
        <v>2379668.8900000006</v>
      </c>
      <c r="H42" s="17">
        <f t="shared" si="1"/>
        <v>116.02974613612373</v>
      </c>
      <c r="I42" s="11">
        <f t="shared" si="2"/>
        <v>1534531.910000001</v>
      </c>
      <c r="J42" s="17">
        <f t="shared" si="3"/>
        <v>120.25079405282032</v>
      </c>
    </row>
    <row r="43" spans="1:10" ht="30.75" outlineLevel="1">
      <c r="A43" s="10" t="s">
        <v>58</v>
      </c>
      <c r="B43" s="3" t="s">
        <v>59</v>
      </c>
      <c r="C43" s="11">
        <v>58577460.4</v>
      </c>
      <c r="D43" s="11">
        <v>19155268.05</v>
      </c>
      <c r="E43" s="11">
        <v>56363163</v>
      </c>
      <c r="F43" s="11">
        <v>3955806.63</v>
      </c>
      <c r="G43" s="11">
        <f t="shared" si="0"/>
        <v>-2214297.3999999985</v>
      </c>
      <c r="H43" s="17">
        <f t="shared" si="1"/>
        <v>96.2198815297223</v>
      </c>
      <c r="I43" s="11">
        <f t="shared" si="2"/>
        <v>-15199461.420000002</v>
      </c>
      <c r="J43" s="17">
        <f t="shared" si="3"/>
        <v>20.65127264037425</v>
      </c>
    </row>
    <row r="44" spans="1:10" ht="15" outlineLevel="1">
      <c r="A44" s="10" t="s">
        <v>60</v>
      </c>
      <c r="B44" s="3" t="s">
        <v>61</v>
      </c>
      <c r="C44" s="11">
        <v>61849100</v>
      </c>
      <c r="D44" s="11">
        <v>19379400</v>
      </c>
      <c r="E44" s="11">
        <v>51217500</v>
      </c>
      <c r="F44" s="11">
        <v>17285000</v>
      </c>
      <c r="G44" s="11">
        <f t="shared" si="0"/>
        <v>-10631600</v>
      </c>
      <c r="H44" s="17">
        <f t="shared" si="1"/>
        <v>82.81042084686761</v>
      </c>
      <c r="I44" s="11">
        <f t="shared" si="2"/>
        <v>-2094400</v>
      </c>
      <c r="J44" s="17">
        <f t="shared" si="3"/>
        <v>89.19264786319494</v>
      </c>
    </row>
    <row r="45" spans="1:10" ht="30.75">
      <c r="A45" s="6" t="s">
        <v>62</v>
      </c>
      <c r="B45" s="7" t="s">
        <v>63</v>
      </c>
      <c r="C45" s="8">
        <f>SUM(C46:C47)</f>
        <v>58927661.33</v>
      </c>
      <c r="D45" s="8">
        <f>SUM(D46:D47)</f>
        <v>29504714.64</v>
      </c>
      <c r="E45" s="8">
        <v>146275701.82999998</v>
      </c>
      <c r="F45" s="8">
        <v>64657689.760000005</v>
      </c>
      <c r="G45" s="8">
        <f t="shared" si="0"/>
        <v>87348040.49999999</v>
      </c>
      <c r="H45" s="16">
        <f t="shared" si="1"/>
        <v>248.2292670853564</v>
      </c>
      <c r="I45" s="8">
        <f t="shared" si="2"/>
        <v>35152975.120000005</v>
      </c>
      <c r="J45" s="16">
        <f t="shared" si="3"/>
        <v>219.14358619941564</v>
      </c>
    </row>
    <row r="46" spans="1:10" ht="15" outlineLevel="1">
      <c r="A46" s="10" t="s">
        <v>64</v>
      </c>
      <c r="B46" s="3" t="s">
        <v>65</v>
      </c>
      <c r="C46" s="11">
        <v>45058832.33</v>
      </c>
      <c r="D46" s="11">
        <v>22605120.44</v>
      </c>
      <c r="E46" s="11">
        <v>130928804.83</v>
      </c>
      <c r="F46" s="11">
        <v>58129922.35</v>
      </c>
      <c r="G46" s="11">
        <f t="shared" si="0"/>
        <v>85869972.5</v>
      </c>
      <c r="H46" s="17">
        <f t="shared" si="1"/>
        <v>290.5730087968305</v>
      </c>
      <c r="I46" s="11">
        <f t="shared" si="2"/>
        <v>35524801.91</v>
      </c>
      <c r="J46" s="17">
        <f t="shared" si="3"/>
        <v>257.1537829417555</v>
      </c>
    </row>
    <row r="47" spans="1:10" ht="30.75" outlineLevel="1">
      <c r="A47" s="10" t="s">
        <v>66</v>
      </c>
      <c r="B47" s="3" t="s">
        <v>67</v>
      </c>
      <c r="C47" s="11">
        <v>13868829</v>
      </c>
      <c r="D47" s="11">
        <v>6899594.2</v>
      </c>
      <c r="E47" s="11">
        <v>15346897</v>
      </c>
      <c r="F47" s="11">
        <v>6527767.41</v>
      </c>
      <c r="G47" s="11">
        <f t="shared" si="0"/>
        <v>1478068</v>
      </c>
      <c r="H47" s="17">
        <f t="shared" si="1"/>
        <v>110.65748232961845</v>
      </c>
      <c r="I47" s="11">
        <f t="shared" si="2"/>
        <v>-371826.79000000004</v>
      </c>
      <c r="J47" s="17">
        <f t="shared" si="3"/>
        <v>94.61088899981974</v>
      </c>
    </row>
    <row r="48" spans="1:10" ht="30.75">
      <c r="A48" s="6" t="s">
        <v>68</v>
      </c>
      <c r="B48" s="7" t="s">
        <v>69</v>
      </c>
      <c r="C48" s="8">
        <f>C49</f>
        <v>3000000</v>
      </c>
      <c r="D48" s="8">
        <f>D49</f>
        <v>2349358.19</v>
      </c>
      <c r="E48" s="8">
        <v>10100000</v>
      </c>
      <c r="F48" s="8">
        <v>10100000</v>
      </c>
      <c r="G48" s="8">
        <f t="shared" si="0"/>
        <v>7100000</v>
      </c>
      <c r="H48" s="16">
        <f t="shared" si="1"/>
        <v>336.6666666666667</v>
      </c>
      <c r="I48" s="8">
        <f t="shared" si="2"/>
        <v>7750641.8100000005</v>
      </c>
      <c r="J48" s="16">
        <f t="shared" si="3"/>
        <v>429.9046455747133</v>
      </c>
    </row>
    <row r="49" spans="1:10" ht="30.75" outlineLevel="1">
      <c r="A49" s="10" t="s">
        <v>70</v>
      </c>
      <c r="B49" s="3" t="s">
        <v>71</v>
      </c>
      <c r="C49" s="11">
        <v>3000000</v>
      </c>
      <c r="D49" s="11">
        <v>2349358.19</v>
      </c>
      <c r="E49" s="11">
        <v>10100000</v>
      </c>
      <c r="F49" s="11">
        <v>10100000</v>
      </c>
      <c r="G49" s="11">
        <f t="shared" si="0"/>
        <v>7100000</v>
      </c>
      <c r="H49" s="17">
        <f t="shared" si="1"/>
        <v>336.6666666666667</v>
      </c>
      <c r="I49" s="11">
        <f t="shared" si="2"/>
        <v>7750641.8100000005</v>
      </c>
      <c r="J49" s="17">
        <f t="shared" si="3"/>
        <v>429.9046455747133</v>
      </c>
    </row>
    <row r="50" spans="1:10" ht="57" customHeight="1">
      <c r="A50" s="6" t="s">
        <v>72</v>
      </c>
      <c r="B50" s="7" t="s">
        <v>73</v>
      </c>
      <c r="C50" s="8">
        <f>C51</f>
        <v>57141193</v>
      </c>
      <c r="D50" s="8">
        <f>D51</f>
        <v>19257165.58</v>
      </c>
      <c r="E50" s="8">
        <v>47848205</v>
      </c>
      <c r="F50" s="8">
        <v>10411402.44</v>
      </c>
      <c r="G50" s="8">
        <f t="shared" si="0"/>
        <v>-9292988</v>
      </c>
      <c r="H50" s="16">
        <f t="shared" si="1"/>
        <v>83.73679737488156</v>
      </c>
      <c r="I50" s="8">
        <f t="shared" si="2"/>
        <v>-8845763.139999999</v>
      </c>
      <c r="J50" s="16">
        <f t="shared" si="3"/>
        <v>54.065082406587486</v>
      </c>
    </row>
    <row r="51" spans="1:10" ht="46.5" outlineLevel="1">
      <c r="A51" s="10" t="s">
        <v>74</v>
      </c>
      <c r="B51" s="3" t="s">
        <v>75</v>
      </c>
      <c r="C51" s="11">
        <v>57141193</v>
      </c>
      <c r="D51" s="11">
        <v>19257165.58</v>
      </c>
      <c r="E51" s="11">
        <v>47848205</v>
      </c>
      <c r="F51" s="11">
        <v>10411402.44</v>
      </c>
      <c r="G51" s="11">
        <f t="shared" si="0"/>
        <v>-9292988</v>
      </c>
      <c r="H51" s="17">
        <f t="shared" si="1"/>
        <v>83.73679737488156</v>
      </c>
      <c r="I51" s="11">
        <f t="shared" si="2"/>
        <v>-8845763.139999999</v>
      </c>
      <c r="J51" s="17">
        <f t="shared" si="3"/>
        <v>54.065082406587486</v>
      </c>
    </row>
    <row r="52" spans="1:10" ht="15">
      <c r="A52" s="12" t="s">
        <v>94</v>
      </c>
      <c r="B52" s="13"/>
      <c r="C52" s="14">
        <v>3703299082.5</v>
      </c>
      <c r="D52" s="14">
        <v>1773917157.43</v>
      </c>
      <c r="E52" s="14">
        <v>3524946649.92</v>
      </c>
      <c r="F52" s="14">
        <v>1552101943.09</v>
      </c>
      <c r="G52" s="14">
        <f t="shared" si="0"/>
        <v>-178352432.57999992</v>
      </c>
      <c r="H52" s="18">
        <f t="shared" si="1"/>
        <v>95.18395817872752</v>
      </c>
      <c r="I52" s="14">
        <f t="shared" si="2"/>
        <v>-221815214.34000015</v>
      </c>
      <c r="J52" s="18">
        <f t="shared" si="3"/>
        <v>87.49573995544641</v>
      </c>
    </row>
  </sheetData>
  <sheetProtection/>
  <mergeCells count="13">
    <mergeCell ref="B4:B6"/>
    <mergeCell ref="C4:D4"/>
    <mergeCell ref="E4:F4"/>
    <mergeCell ref="G1:J1"/>
    <mergeCell ref="A2:J2"/>
    <mergeCell ref="G4:J4"/>
    <mergeCell ref="C5:C6"/>
    <mergeCell ref="D5:D6"/>
    <mergeCell ref="E5:E6"/>
    <mergeCell ref="F5:F6"/>
    <mergeCell ref="G5:H5"/>
    <mergeCell ref="I5:J5"/>
    <mergeCell ref="A4:A6"/>
  </mergeCells>
  <printOptions/>
  <pageMargins left="0.5905511811023623" right="0.5905511811023623" top="0.7874015748031497" bottom="0.5905511811023623" header="0" footer="0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>POI HSSF rep:2.40.0.105</dc:description>
  <cp:lastModifiedBy>Броткина О.В.</cp:lastModifiedBy>
  <cp:lastPrinted>2017-04-18T05:56:54Z</cp:lastPrinted>
  <dcterms:created xsi:type="dcterms:W3CDTF">2017-04-12T06:24:55Z</dcterms:created>
  <dcterms:modified xsi:type="dcterms:W3CDTF">2017-09-11T07:01:05Z</dcterms:modified>
  <cp:category/>
  <cp:version/>
  <cp:contentType/>
  <cp:contentStatus/>
</cp:coreProperties>
</file>