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LAST_CELL" localSheetId="0">'Бюджет'!$H$56</definedName>
    <definedName name="_xlnm.Print_Titles" localSheetId="0">'Бюджет'!$4:$7</definedName>
  </definedNames>
  <calcPr fullCalcOnLoad="1"/>
</workbook>
</file>

<file path=xl/sharedStrings.xml><?xml version="1.0" encoding="utf-8"?>
<sst xmlns="http://schemas.openxmlformats.org/spreadsheetml/2006/main" count="105" uniqueCount="99">
  <si>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</si>
  <si>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</si>
  <si>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</si>
  <si>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</si>
  <si>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</si>
  <si>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</si>
  <si>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</si>
  <si>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</si>
  <si>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</si>
  <si>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</si>
  <si>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</si>
  <si>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</si>
  <si>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</si>
  <si>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</si>
  <si>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</si>
  <si>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</si>
  <si>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</si>
  <si>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</si>
  <si>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</si>
  <si>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</si>
  <si>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</si>
  <si>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</si>
  <si>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</si>
  <si>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</si>
  <si>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</si>
  <si>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</si>
  <si>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</si>
  <si>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</si>
  <si>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</si>
  <si>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</si>
  <si>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</si>
  <si>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</si>
  <si>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</si>
  <si>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</si>
  <si>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</si>
  <si>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</si>
  <si>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</si>
  <si>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</si>
  <si>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</si>
  <si>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</si>
  <si>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</si>
  <si>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</si>
  <si>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</si>
  <si>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</si>
  <si>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</si>
  <si>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</si>
  <si>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</si>
  <si>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</si>
  <si>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</si>
  <si>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</si>
  <si>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</si>
  <si>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</si>
  <si>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</si>
  <si>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</si>
  <si>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</si>
  <si>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</si>
  <si>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</si>
  <si>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</si>
  <si>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</si>
  <si>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</si>
  <si>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</si>
  <si>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</si>
  <si>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</si>
  <si>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</si>
  <si>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Физическая культура</t>
  </si>
  <si>
    <t>1101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</si>
  <si>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</si>
  <si>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</si>
  <si>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</si>
  <si>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</si>
  <si>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</si>
  <si>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</si>
  <si>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</si>
  <si>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</si>
  <si>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</si>
  <si>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</si>
  <si>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Обеспечение проведения выборов и референдумов</t>
  </si>
  <si>
    <t>0107</t>
  </si>
  <si>
    <t>Дополнительное образование детей</t>
  </si>
  <si>
    <t>0703</t>
  </si>
  <si>
    <t>Молодежная политика</t>
  </si>
  <si>
    <t>0707</t>
  </si>
  <si>
    <t xml:space="preserve">Наименование </t>
  </si>
  <si>
    <t>Код</t>
  </si>
  <si>
    <t>план</t>
  </si>
  <si>
    <t>расход</t>
  </si>
  <si>
    <t>сумма</t>
  </si>
  <si>
    <t>%</t>
  </si>
  <si>
    <t>рублей</t>
  </si>
  <si>
    <t>Всего</t>
  </si>
  <si>
    <t>Приложение 2 к пояснительной записке</t>
  </si>
  <si>
    <t>Водное хозяйство</t>
  </si>
  <si>
    <t>0406</t>
  </si>
  <si>
    <t>0705</t>
  </si>
  <si>
    <t>Профессиональная подготовка, переподготовка и повышение квалификации</t>
  </si>
  <si>
    <t>Данные о расходах бюджета МОГО "Ухта" по разделам и подразделам классификации расходов бюджетов 
за I квартал 2019 года в сравнении с I кварталом 2018 года</t>
  </si>
  <si>
    <t xml:space="preserve"> 2018  год
(по состоянию на 01.04.2018)</t>
  </si>
  <si>
    <t xml:space="preserve"> 2019 год 
(по состоянию на 01.04.2019)</t>
  </si>
  <si>
    <t>Отклонение 2019 года от 2018 года 
(+увеличение; - уменьшение)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</si>
</sst>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#,##0.0"/>
  </numFmts>
  <fonts count="39">
    <font>
      <sz val="10"/>
      <name val="Arial"/>
      <family val="0"/>
    </font>
    <font>
      <sz val="8.5"/>
      <name val="MS Sans Serif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horizontal="left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4" fontId="4" fillId="0" borderId="10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 horizontal="right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51"/>
  <sheetViews>
    <sheetView showGridLines="0" tabSelected="1" zoomScale="120" zoomScaleNormal="120" zoomScalePageLayoutView="0" workbookViewId="0" topLeftCell="B46">
      <selection activeCell="I54" sqref="I54"/>
    </sheetView>
  </sheetViews>
  <sheetFormatPr defaultColWidth="9.140625" defaultRowHeight="12.75" customHeight="1" outlineLevelRow="1"/>
  <cols>
    <col min="1" max="1" width="34.8515625" style="0" customWidth="1"/>
    <col min="2" max="2" width="6.57421875" style="0" customWidth="1"/>
    <col min="3" max="3" width="17.8515625" style="0" bestFit="1" customWidth="1"/>
    <col min="4" max="4" width="16.00390625" style="0" customWidth="1"/>
    <col min="5" max="5" width="17.8515625" style="0" customWidth="1"/>
    <col min="6" max="6" width="15.8515625" style="0" customWidth="1"/>
    <col min="7" max="7" width="18.7109375" style="0" bestFit="1" customWidth="1"/>
    <col min="8" max="8" width="9.00390625" style="0" bestFit="1" customWidth="1"/>
    <col min="9" max="9" width="16.8515625" style="0" bestFit="1" customWidth="1"/>
    <col min="10" max="10" width="9.28125" style="0" bestFit="1" customWidth="1"/>
  </cols>
  <sheetData>
    <row r="1" spans="1:10" ht="15.75">
      <c r="A1" s="2"/>
      <c r="B1" s="1"/>
      <c r="C1" s="1"/>
      <c r="D1" s="1"/>
      <c r="E1" s="1"/>
      <c r="F1" s="1"/>
      <c r="G1" s="17" t="s">
        <v>90</v>
      </c>
      <c r="H1" s="17"/>
      <c r="I1" s="17"/>
      <c r="J1" s="17"/>
    </row>
    <row r="2" spans="1:10" ht="44.25" customHeight="1">
      <c r="A2" s="18" t="s">
        <v>95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5.75">
      <c r="A3" s="1"/>
      <c r="B3" s="1"/>
      <c r="C3" s="1"/>
      <c r="D3" s="1"/>
      <c r="E3" s="1"/>
      <c r="F3" s="1"/>
      <c r="G3" s="1"/>
      <c r="H3" s="1"/>
      <c r="J3" s="14" t="s">
        <v>88</v>
      </c>
    </row>
    <row r="4" spans="1:10" ht="35.25" customHeight="1">
      <c r="A4" s="16" t="s">
        <v>82</v>
      </c>
      <c r="B4" s="16" t="s">
        <v>83</v>
      </c>
      <c r="C4" s="15" t="s">
        <v>96</v>
      </c>
      <c r="D4" s="15"/>
      <c r="E4" s="16" t="s">
        <v>97</v>
      </c>
      <c r="F4" s="16"/>
      <c r="G4" s="16" t="s">
        <v>98</v>
      </c>
      <c r="H4" s="16"/>
      <c r="I4" s="16"/>
      <c r="J4" s="16"/>
    </row>
    <row r="5" spans="1:10" ht="15.75">
      <c r="A5" s="16"/>
      <c r="B5" s="16"/>
      <c r="C5" s="15" t="s">
        <v>84</v>
      </c>
      <c r="D5" s="15" t="s">
        <v>85</v>
      </c>
      <c r="E5" s="15" t="s">
        <v>84</v>
      </c>
      <c r="F5" s="15" t="s">
        <v>85</v>
      </c>
      <c r="G5" s="15" t="s">
        <v>84</v>
      </c>
      <c r="H5" s="15"/>
      <c r="I5" s="15" t="s">
        <v>85</v>
      </c>
      <c r="J5" s="15"/>
    </row>
    <row r="6" spans="1:10" ht="15.75">
      <c r="A6" s="16"/>
      <c r="B6" s="16"/>
      <c r="C6" s="15"/>
      <c r="D6" s="15"/>
      <c r="E6" s="15"/>
      <c r="F6" s="15"/>
      <c r="G6" s="4" t="s">
        <v>86</v>
      </c>
      <c r="H6" s="4" t="s">
        <v>87</v>
      </c>
      <c r="I6" s="4" t="s">
        <v>86</v>
      </c>
      <c r="J6" s="4" t="s">
        <v>87</v>
      </c>
    </row>
    <row r="7" spans="1:10" ht="15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</row>
    <row r="8" spans="1:10" ht="31.5">
      <c r="A8" s="6" t="s">
        <v>0</v>
      </c>
      <c r="B8" s="7" t="s">
        <v>1</v>
      </c>
      <c r="C8" s="8">
        <v>340666057.51</v>
      </c>
      <c r="D8" s="8">
        <v>40470603.39</v>
      </c>
      <c r="E8" s="8">
        <v>312739834.13</v>
      </c>
      <c r="F8" s="8">
        <f>SUM(F9:F15)</f>
        <v>44791711.79</v>
      </c>
      <c r="G8" s="8">
        <f>E8-C8</f>
        <v>-27926223.379999995</v>
      </c>
      <c r="H8" s="8">
        <f>E8/C8*100</f>
        <v>91.80246380161304</v>
      </c>
      <c r="I8" s="8">
        <f>F8-D8</f>
        <v>4321108.3999999985</v>
      </c>
      <c r="J8" s="8">
        <f>F8/D8*100</f>
        <v>110.67715338553047</v>
      </c>
    </row>
    <row r="9" spans="1:10" ht="63" outlineLevel="1">
      <c r="A9" s="9" t="s">
        <v>2</v>
      </c>
      <c r="B9" s="3" t="s">
        <v>3</v>
      </c>
      <c r="C9" s="10">
        <v>2777790</v>
      </c>
      <c r="D9" s="10">
        <v>540624.19</v>
      </c>
      <c r="E9" s="10">
        <v>2843480</v>
      </c>
      <c r="F9" s="10">
        <v>576537.73</v>
      </c>
      <c r="G9" s="10">
        <f aca="true" t="shared" si="0" ref="G9:G51">E9-C9</f>
        <v>65690</v>
      </c>
      <c r="H9" s="10">
        <f aca="true" t="shared" si="1" ref="H9:H51">E9/C9*100</f>
        <v>102.36482959474978</v>
      </c>
      <c r="I9" s="10">
        <f aca="true" t="shared" si="2" ref="I9:I51">F9-D9</f>
        <v>35913.54000000004</v>
      </c>
      <c r="J9" s="10">
        <f aca="true" t="shared" si="3" ref="J9:J51">F9/D9*100</f>
        <v>106.6429768893619</v>
      </c>
    </row>
    <row r="10" spans="1:10" ht="94.5" outlineLevel="1">
      <c r="A10" s="9" t="s">
        <v>4</v>
      </c>
      <c r="B10" s="3" t="s">
        <v>5</v>
      </c>
      <c r="C10" s="10">
        <v>1056152</v>
      </c>
      <c r="D10" s="10">
        <v>200014.15</v>
      </c>
      <c r="E10" s="10">
        <v>1281510</v>
      </c>
      <c r="F10" s="10">
        <v>253719.65</v>
      </c>
      <c r="G10" s="10">
        <f t="shared" si="0"/>
        <v>225358</v>
      </c>
      <c r="H10" s="10">
        <f t="shared" si="1"/>
        <v>121.33764836879539</v>
      </c>
      <c r="I10" s="10">
        <f t="shared" si="2"/>
        <v>53705.5</v>
      </c>
      <c r="J10" s="10">
        <f t="shared" si="3"/>
        <v>126.85085030234112</v>
      </c>
    </row>
    <row r="11" spans="1:10" ht="117" customHeight="1" outlineLevel="1">
      <c r="A11" s="9" t="s">
        <v>6</v>
      </c>
      <c r="B11" s="3" t="s">
        <v>7</v>
      </c>
      <c r="C11" s="10">
        <v>122874468.85</v>
      </c>
      <c r="D11" s="10">
        <v>21286904.2</v>
      </c>
      <c r="E11" s="10">
        <v>122953066.22</v>
      </c>
      <c r="F11" s="10">
        <f>22844709.44-599.9</f>
        <v>22844109.540000003</v>
      </c>
      <c r="G11" s="10">
        <f t="shared" si="0"/>
        <v>78597.37000000477</v>
      </c>
      <c r="H11" s="10">
        <f t="shared" si="1"/>
        <v>100.0639655827086</v>
      </c>
      <c r="I11" s="10">
        <f t="shared" si="2"/>
        <v>1557205.3400000036</v>
      </c>
      <c r="J11" s="10">
        <f t="shared" si="3"/>
        <v>107.3153208440709</v>
      </c>
    </row>
    <row r="12" spans="1:10" ht="78.75" outlineLevel="1">
      <c r="A12" s="9" t="s">
        <v>8</v>
      </c>
      <c r="B12" s="3" t="s">
        <v>9</v>
      </c>
      <c r="C12" s="10">
        <v>31956563</v>
      </c>
      <c r="D12" s="10">
        <v>7032583.72</v>
      </c>
      <c r="E12" s="10">
        <v>36299445</v>
      </c>
      <c r="F12" s="10">
        <v>8024784.25</v>
      </c>
      <c r="G12" s="10">
        <f t="shared" si="0"/>
        <v>4342882</v>
      </c>
      <c r="H12" s="10">
        <f t="shared" si="1"/>
        <v>113.58995333759768</v>
      </c>
      <c r="I12" s="10">
        <f t="shared" si="2"/>
        <v>992200.5300000003</v>
      </c>
      <c r="J12" s="10">
        <f t="shared" si="3"/>
        <v>114.10862023836668</v>
      </c>
    </row>
    <row r="13" spans="1:10" ht="31.5" outlineLevel="1">
      <c r="A13" s="9" t="s">
        <v>76</v>
      </c>
      <c r="B13" s="3" t="s">
        <v>77</v>
      </c>
      <c r="C13" s="10">
        <v>719608</v>
      </c>
      <c r="D13" s="10">
        <v>0</v>
      </c>
      <c r="E13" s="10">
        <v>0</v>
      </c>
      <c r="F13" s="10"/>
      <c r="G13" s="10">
        <f t="shared" si="0"/>
        <v>-719608</v>
      </c>
      <c r="H13" s="10">
        <f t="shared" si="1"/>
        <v>0</v>
      </c>
      <c r="I13" s="10">
        <f t="shared" si="2"/>
        <v>0</v>
      </c>
      <c r="J13" s="10">
        <v>0</v>
      </c>
    </row>
    <row r="14" spans="1:10" ht="15.75" outlineLevel="1">
      <c r="A14" s="9" t="s">
        <v>10</v>
      </c>
      <c r="B14" s="3" t="s">
        <v>11</v>
      </c>
      <c r="C14" s="10">
        <v>5000000</v>
      </c>
      <c r="D14" s="10">
        <v>0</v>
      </c>
      <c r="E14" s="10">
        <v>20887.49</v>
      </c>
      <c r="F14" s="10">
        <v>0</v>
      </c>
      <c r="G14" s="10">
        <f t="shared" si="0"/>
        <v>-4979112.51</v>
      </c>
      <c r="H14" s="10">
        <f t="shared" si="1"/>
        <v>0.4177498</v>
      </c>
      <c r="I14" s="10">
        <f t="shared" si="2"/>
        <v>0</v>
      </c>
      <c r="J14" s="10">
        <v>0</v>
      </c>
    </row>
    <row r="15" spans="1:10" ht="31.5" outlineLevel="1">
      <c r="A15" s="9" t="s">
        <v>12</v>
      </c>
      <c r="B15" s="3" t="s">
        <v>13</v>
      </c>
      <c r="C15" s="10">
        <v>176281475.66</v>
      </c>
      <c r="D15" s="10">
        <v>11410477.13</v>
      </c>
      <c r="E15" s="10">
        <v>149341445.42</v>
      </c>
      <c r="F15" s="10">
        <v>13092560.62</v>
      </c>
      <c r="G15" s="10">
        <f t="shared" si="0"/>
        <v>-26940030.24000001</v>
      </c>
      <c r="H15" s="10">
        <f t="shared" si="1"/>
        <v>84.71760567062636</v>
      </c>
      <c r="I15" s="10">
        <f t="shared" si="2"/>
        <v>1682083.4899999984</v>
      </c>
      <c r="J15" s="10">
        <f t="shared" si="3"/>
        <v>114.74157014501635</v>
      </c>
    </row>
    <row r="16" spans="1:10" ht="63">
      <c r="A16" s="6" t="s">
        <v>14</v>
      </c>
      <c r="B16" s="7" t="s">
        <v>15</v>
      </c>
      <c r="C16" s="8">
        <v>31269100</v>
      </c>
      <c r="D16" s="8">
        <v>7177948.69</v>
      </c>
      <c r="E16" s="8">
        <v>37334812.51</v>
      </c>
      <c r="F16" s="8">
        <v>7262626.66</v>
      </c>
      <c r="G16" s="8">
        <f t="shared" si="0"/>
        <v>6065712.509999998</v>
      </c>
      <c r="H16" s="8">
        <f t="shared" si="1"/>
        <v>119.39842371542512</v>
      </c>
      <c r="I16" s="8">
        <f t="shared" si="2"/>
        <v>84677.96999999974</v>
      </c>
      <c r="J16" s="8">
        <f t="shared" si="3"/>
        <v>101.17969595015313</v>
      </c>
    </row>
    <row r="17" spans="1:10" ht="63" outlineLevel="1">
      <c r="A17" s="9" t="s">
        <v>16</v>
      </c>
      <c r="B17" s="3" t="s">
        <v>17</v>
      </c>
      <c r="C17" s="10">
        <v>22389666</v>
      </c>
      <c r="D17" s="10">
        <v>5644998.25</v>
      </c>
      <c r="E17" s="10">
        <v>29634956.51</v>
      </c>
      <c r="F17" s="10">
        <v>6189333.5</v>
      </c>
      <c r="G17" s="10">
        <f t="shared" si="0"/>
        <v>7245290.510000002</v>
      </c>
      <c r="H17" s="10">
        <f t="shared" si="1"/>
        <v>132.35997584778622</v>
      </c>
      <c r="I17" s="10">
        <f t="shared" si="2"/>
        <v>544335.25</v>
      </c>
      <c r="J17" s="10">
        <f t="shared" si="3"/>
        <v>109.6427886403685</v>
      </c>
    </row>
    <row r="18" spans="1:10" ht="31.5" outlineLevel="1">
      <c r="A18" s="9" t="s">
        <v>18</v>
      </c>
      <c r="B18" s="3" t="s">
        <v>19</v>
      </c>
      <c r="C18" s="10">
        <v>5029434</v>
      </c>
      <c r="D18" s="10">
        <v>1376314.08</v>
      </c>
      <c r="E18" s="10">
        <v>4989146</v>
      </c>
      <c r="F18" s="10">
        <v>684686.09</v>
      </c>
      <c r="G18" s="10">
        <f t="shared" si="0"/>
        <v>-40288</v>
      </c>
      <c r="H18" s="10">
        <f t="shared" si="1"/>
        <v>99.19895558824314</v>
      </c>
      <c r="I18" s="10">
        <f t="shared" si="2"/>
        <v>-691627.9900000001</v>
      </c>
      <c r="J18" s="10">
        <f t="shared" si="3"/>
        <v>49.747808290967996</v>
      </c>
    </row>
    <row r="19" spans="1:10" ht="57" customHeight="1" outlineLevel="1">
      <c r="A19" s="9" t="s">
        <v>20</v>
      </c>
      <c r="B19" s="3" t="s">
        <v>21</v>
      </c>
      <c r="C19" s="10">
        <v>3850000</v>
      </c>
      <c r="D19" s="10">
        <v>156636.36</v>
      </c>
      <c r="E19" s="10">
        <v>2710710</v>
      </c>
      <c r="F19" s="10">
        <v>388607.07</v>
      </c>
      <c r="G19" s="10">
        <f t="shared" si="0"/>
        <v>-1139290</v>
      </c>
      <c r="H19" s="10">
        <f t="shared" si="1"/>
        <v>70.40805194805195</v>
      </c>
      <c r="I19" s="10">
        <f t="shared" si="2"/>
        <v>231970.71000000002</v>
      </c>
      <c r="J19" s="10">
        <f t="shared" si="3"/>
        <v>248.0950591548476</v>
      </c>
    </row>
    <row r="20" spans="1:10" ht="31.5">
      <c r="A20" s="6" t="s">
        <v>22</v>
      </c>
      <c r="B20" s="7" t="s">
        <v>23</v>
      </c>
      <c r="C20" s="8">
        <v>191821722.29</v>
      </c>
      <c r="D20" s="8">
        <v>48816092.07</v>
      </c>
      <c r="E20" s="8">
        <v>227878235.96</v>
      </c>
      <c r="F20" s="8">
        <v>59485183.47</v>
      </c>
      <c r="G20" s="8">
        <f t="shared" si="0"/>
        <v>36056513.67000002</v>
      </c>
      <c r="H20" s="8">
        <f t="shared" si="1"/>
        <v>118.79688767234038</v>
      </c>
      <c r="I20" s="8">
        <f t="shared" si="2"/>
        <v>10669091.399999999</v>
      </c>
      <c r="J20" s="8">
        <f t="shared" si="3"/>
        <v>121.8556851800038</v>
      </c>
    </row>
    <row r="21" spans="1:10" ht="15.75">
      <c r="A21" s="9" t="s">
        <v>91</v>
      </c>
      <c r="B21" s="3" t="s">
        <v>92</v>
      </c>
      <c r="C21" s="10">
        <v>3127200.79</v>
      </c>
      <c r="D21" s="10">
        <v>0</v>
      </c>
      <c r="E21" s="10">
        <v>0</v>
      </c>
      <c r="F21" s="10">
        <v>0</v>
      </c>
      <c r="G21" s="10">
        <f t="shared" si="0"/>
        <v>-3127200.79</v>
      </c>
      <c r="H21" s="10">
        <f t="shared" si="1"/>
        <v>0</v>
      </c>
      <c r="I21" s="10">
        <f t="shared" si="2"/>
        <v>0</v>
      </c>
      <c r="J21" s="10">
        <v>0</v>
      </c>
    </row>
    <row r="22" spans="1:10" ht="15.75" outlineLevel="1">
      <c r="A22" s="9" t="s">
        <v>24</v>
      </c>
      <c r="B22" s="3" t="s">
        <v>25</v>
      </c>
      <c r="C22" s="10">
        <v>2945032</v>
      </c>
      <c r="D22" s="10">
        <v>28800</v>
      </c>
      <c r="E22" s="10">
        <v>602832</v>
      </c>
      <c r="F22" s="10">
        <v>0</v>
      </c>
      <c r="G22" s="10">
        <f t="shared" si="0"/>
        <v>-2342200</v>
      </c>
      <c r="H22" s="10">
        <f t="shared" si="1"/>
        <v>20.469455000828514</v>
      </c>
      <c r="I22" s="10">
        <f t="shared" si="2"/>
        <v>-28800</v>
      </c>
      <c r="J22" s="10">
        <f t="shared" si="3"/>
        <v>0</v>
      </c>
    </row>
    <row r="23" spans="1:10" ht="31.5" outlineLevel="1">
      <c r="A23" s="9" t="s">
        <v>26</v>
      </c>
      <c r="B23" s="3" t="s">
        <v>27</v>
      </c>
      <c r="C23" s="10">
        <v>163819666.74</v>
      </c>
      <c r="D23" s="10">
        <v>43375885.46</v>
      </c>
      <c r="E23" s="10">
        <v>201853911.52</v>
      </c>
      <c r="F23" s="10">
        <v>55419797.95</v>
      </c>
      <c r="G23" s="10">
        <f t="shared" si="0"/>
        <v>38034244.78</v>
      </c>
      <c r="H23" s="10">
        <f t="shared" si="1"/>
        <v>123.21714207877407</v>
      </c>
      <c r="I23" s="10">
        <f t="shared" si="2"/>
        <v>12043912.490000002</v>
      </c>
      <c r="J23" s="10">
        <f t="shared" si="3"/>
        <v>127.76637839729301</v>
      </c>
    </row>
    <row r="24" spans="1:10" ht="31.5" outlineLevel="1">
      <c r="A24" s="9" t="s">
        <v>28</v>
      </c>
      <c r="B24" s="3" t="s">
        <v>29</v>
      </c>
      <c r="C24" s="10">
        <v>21929822.76</v>
      </c>
      <c r="D24" s="10">
        <v>5411406.61</v>
      </c>
      <c r="E24" s="10">
        <v>25421492.44</v>
      </c>
      <c r="F24" s="10">
        <v>4065385.52</v>
      </c>
      <c r="G24" s="10">
        <f t="shared" si="0"/>
        <v>3491669.6799999997</v>
      </c>
      <c r="H24" s="10">
        <f t="shared" si="1"/>
        <v>115.92201504869799</v>
      </c>
      <c r="I24" s="10">
        <f t="shared" si="2"/>
        <v>-1346021.0900000003</v>
      </c>
      <c r="J24" s="10">
        <f t="shared" si="3"/>
        <v>75.12622526807313</v>
      </c>
    </row>
    <row r="25" spans="1:10" ht="47.25">
      <c r="A25" s="6" t="s">
        <v>30</v>
      </c>
      <c r="B25" s="7" t="s">
        <v>31</v>
      </c>
      <c r="C25" s="8">
        <v>235061891.95</v>
      </c>
      <c r="D25" s="8">
        <v>41482870.62</v>
      </c>
      <c r="E25" s="8">
        <v>282513286.75</v>
      </c>
      <c r="F25" s="8">
        <v>36018651.91</v>
      </c>
      <c r="G25" s="8">
        <f t="shared" si="0"/>
        <v>47451394.80000001</v>
      </c>
      <c r="H25" s="8">
        <f t="shared" si="1"/>
        <v>120.1867663049753</v>
      </c>
      <c r="I25" s="8">
        <f t="shared" si="2"/>
        <v>-5464218.710000001</v>
      </c>
      <c r="J25" s="8">
        <f t="shared" si="3"/>
        <v>86.82777100925712</v>
      </c>
    </row>
    <row r="26" spans="1:10" ht="15.75" outlineLevel="1">
      <c r="A26" s="9" t="s">
        <v>32</v>
      </c>
      <c r="B26" s="3" t="s">
        <v>33</v>
      </c>
      <c r="C26" s="10">
        <v>93159007.82</v>
      </c>
      <c r="D26" s="10">
        <v>17441929.54</v>
      </c>
      <c r="E26" s="10">
        <v>42054213.73</v>
      </c>
      <c r="F26" s="10">
        <v>6690547.18</v>
      </c>
      <c r="G26" s="10">
        <f t="shared" si="0"/>
        <v>-51104794.089999996</v>
      </c>
      <c r="H26" s="10">
        <f t="shared" si="1"/>
        <v>45.142401914859725</v>
      </c>
      <c r="I26" s="10">
        <f t="shared" si="2"/>
        <v>-10751382.36</v>
      </c>
      <c r="J26" s="10">
        <f t="shared" si="3"/>
        <v>38.358985252499764</v>
      </c>
    </row>
    <row r="27" spans="1:10" ht="15.75" outlineLevel="1">
      <c r="A27" s="9" t="s">
        <v>34</v>
      </c>
      <c r="B27" s="3" t="s">
        <v>35</v>
      </c>
      <c r="C27" s="10">
        <v>1190000</v>
      </c>
      <c r="D27" s="10">
        <v>109481.6</v>
      </c>
      <c r="E27" s="10">
        <v>2480567</v>
      </c>
      <c r="F27" s="10">
        <v>20951.4</v>
      </c>
      <c r="G27" s="10">
        <f t="shared" si="0"/>
        <v>1290567</v>
      </c>
      <c r="H27" s="10">
        <f t="shared" si="1"/>
        <v>208.45100840336133</v>
      </c>
      <c r="I27" s="10">
        <f t="shared" si="2"/>
        <v>-88530.20000000001</v>
      </c>
      <c r="J27" s="10">
        <f t="shared" si="3"/>
        <v>19.136914330809926</v>
      </c>
    </row>
    <row r="28" spans="1:10" ht="15.75" outlineLevel="1">
      <c r="A28" s="9" t="s">
        <v>36</v>
      </c>
      <c r="B28" s="3" t="s">
        <v>37</v>
      </c>
      <c r="C28" s="10">
        <v>93476755.13</v>
      </c>
      <c r="D28" s="10">
        <v>15580762.49</v>
      </c>
      <c r="E28" s="10">
        <v>194837374.02</v>
      </c>
      <c r="F28" s="10">
        <v>21484209.26</v>
      </c>
      <c r="G28" s="10">
        <f t="shared" si="0"/>
        <v>101360618.89000002</v>
      </c>
      <c r="H28" s="10">
        <f t="shared" si="1"/>
        <v>208.4340366212282</v>
      </c>
      <c r="I28" s="10">
        <f t="shared" si="2"/>
        <v>5903446.770000001</v>
      </c>
      <c r="J28" s="10">
        <f t="shared" si="3"/>
        <v>137.88933162795425</v>
      </c>
    </row>
    <row r="29" spans="1:10" ht="47.25" outlineLevel="1">
      <c r="A29" s="9" t="s">
        <v>38</v>
      </c>
      <c r="B29" s="3" t="s">
        <v>39</v>
      </c>
      <c r="C29" s="10">
        <v>47236129</v>
      </c>
      <c r="D29" s="10">
        <v>8350696.99</v>
      </c>
      <c r="E29" s="10">
        <v>43141132</v>
      </c>
      <c r="F29" s="10">
        <v>7822944.07</v>
      </c>
      <c r="G29" s="10">
        <f t="shared" si="0"/>
        <v>-4094997</v>
      </c>
      <c r="H29" s="10">
        <f t="shared" si="1"/>
        <v>91.33079469742323</v>
      </c>
      <c r="I29" s="10">
        <f t="shared" si="2"/>
        <v>-527752.9199999999</v>
      </c>
      <c r="J29" s="10">
        <f t="shared" si="3"/>
        <v>93.68013327950965</v>
      </c>
    </row>
    <row r="30" spans="1:10" ht="15.75">
      <c r="A30" s="6" t="s">
        <v>40</v>
      </c>
      <c r="B30" s="7" t="s">
        <v>41</v>
      </c>
      <c r="C30" s="8">
        <v>1990331578</v>
      </c>
      <c r="D30" s="8">
        <v>497769861.88</v>
      </c>
      <c r="E30" s="8">
        <v>2356277933.19</v>
      </c>
      <c r="F30" s="8">
        <v>566103428.07</v>
      </c>
      <c r="G30" s="8">
        <f t="shared" si="0"/>
        <v>365946355.19000006</v>
      </c>
      <c r="H30" s="8">
        <f t="shared" si="1"/>
        <v>118.38620053236176</v>
      </c>
      <c r="I30" s="8">
        <f t="shared" si="2"/>
        <v>68333566.19000006</v>
      </c>
      <c r="J30" s="8">
        <f t="shared" si="3"/>
        <v>113.72794365892598</v>
      </c>
    </row>
    <row r="31" spans="1:10" ht="15.75" outlineLevel="1">
      <c r="A31" s="9" t="s">
        <v>42</v>
      </c>
      <c r="B31" s="3" t="s">
        <v>43</v>
      </c>
      <c r="C31" s="10">
        <v>894920253</v>
      </c>
      <c r="D31" s="10">
        <v>237359909.1</v>
      </c>
      <c r="E31" s="10">
        <v>1097387477</v>
      </c>
      <c r="F31" s="10">
        <v>273676359</v>
      </c>
      <c r="G31" s="10">
        <f t="shared" si="0"/>
        <v>202467224</v>
      </c>
      <c r="H31" s="10">
        <f t="shared" si="1"/>
        <v>122.62405206735218</v>
      </c>
      <c r="I31" s="10">
        <f t="shared" si="2"/>
        <v>36316449.900000006</v>
      </c>
      <c r="J31" s="10">
        <f t="shared" si="3"/>
        <v>115.30016169862107</v>
      </c>
    </row>
    <row r="32" spans="1:10" ht="15.75" outlineLevel="1">
      <c r="A32" s="9" t="s">
        <v>44</v>
      </c>
      <c r="B32" s="3" t="s">
        <v>45</v>
      </c>
      <c r="C32" s="10">
        <v>893749552</v>
      </c>
      <c r="D32" s="10">
        <v>220613602.29</v>
      </c>
      <c r="E32" s="10">
        <v>1038604088.4</v>
      </c>
      <c r="F32" s="10">
        <v>246797773.24</v>
      </c>
      <c r="G32" s="10">
        <f t="shared" si="0"/>
        <v>144854536.39999998</v>
      </c>
      <c r="H32" s="10">
        <f t="shared" si="1"/>
        <v>116.2075087003792</v>
      </c>
      <c r="I32" s="10">
        <f t="shared" si="2"/>
        <v>26184170.950000018</v>
      </c>
      <c r="J32" s="10">
        <f t="shared" si="3"/>
        <v>111.86879262121859</v>
      </c>
    </row>
    <row r="33" spans="1:10" ht="31.5" outlineLevel="1">
      <c r="A33" s="9" t="s">
        <v>78</v>
      </c>
      <c r="B33" s="3" t="s">
        <v>79</v>
      </c>
      <c r="C33" s="10">
        <v>113822299</v>
      </c>
      <c r="D33" s="10">
        <v>25642507.64</v>
      </c>
      <c r="E33" s="10">
        <v>119341767.19</v>
      </c>
      <c r="F33" s="10">
        <v>32066747</v>
      </c>
      <c r="G33" s="10">
        <f t="shared" si="0"/>
        <v>5519468.189999998</v>
      </c>
      <c r="H33" s="10">
        <f t="shared" si="1"/>
        <v>104.84919759879389</v>
      </c>
      <c r="I33" s="10">
        <f t="shared" si="2"/>
        <v>6424239.359999999</v>
      </c>
      <c r="J33" s="10">
        <f t="shared" si="3"/>
        <v>125.05308548676715</v>
      </c>
    </row>
    <row r="34" spans="1:10" ht="47.25" outlineLevel="1">
      <c r="A34" s="9" t="s">
        <v>94</v>
      </c>
      <c r="B34" s="3" t="s">
        <v>93</v>
      </c>
      <c r="C34" s="10">
        <v>900534</v>
      </c>
      <c r="D34" s="10">
        <v>113500</v>
      </c>
      <c r="E34" s="10">
        <v>649200</v>
      </c>
      <c r="F34" s="10">
        <v>52770</v>
      </c>
      <c r="G34" s="10">
        <f t="shared" si="0"/>
        <v>-251334</v>
      </c>
      <c r="H34" s="10">
        <f t="shared" si="1"/>
        <v>72.09055960130323</v>
      </c>
      <c r="I34" s="10">
        <f t="shared" si="2"/>
        <v>-60730</v>
      </c>
      <c r="J34" s="10">
        <f t="shared" si="3"/>
        <v>46.49339207048458</v>
      </c>
    </row>
    <row r="35" spans="1:10" ht="15.75" outlineLevel="1">
      <c r="A35" s="9" t="s">
        <v>80</v>
      </c>
      <c r="B35" s="3" t="s">
        <v>81</v>
      </c>
      <c r="C35" s="10">
        <v>10448900</v>
      </c>
      <c r="D35" s="10">
        <v>45405</v>
      </c>
      <c r="E35" s="10">
        <v>10705900</v>
      </c>
      <c r="F35" s="10">
        <v>0</v>
      </c>
      <c r="G35" s="10">
        <f t="shared" si="0"/>
        <v>257000</v>
      </c>
      <c r="H35" s="10">
        <f t="shared" si="1"/>
        <v>102.45958904765095</v>
      </c>
      <c r="I35" s="10">
        <f t="shared" si="2"/>
        <v>-45405</v>
      </c>
      <c r="J35" s="10">
        <f t="shared" si="3"/>
        <v>0</v>
      </c>
    </row>
    <row r="36" spans="1:10" ht="31.5" outlineLevel="1">
      <c r="A36" s="9" t="s">
        <v>46</v>
      </c>
      <c r="B36" s="3" t="s">
        <v>47</v>
      </c>
      <c r="C36" s="10">
        <v>76490040</v>
      </c>
      <c r="D36" s="10">
        <v>13994937.85</v>
      </c>
      <c r="E36" s="10">
        <v>89589500.6</v>
      </c>
      <c r="F36" s="10">
        <v>13509778.83</v>
      </c>
      <c r="G36" s="10">
        <f t="shared" si="0"/>
        <v>13099460.599999994</v>
      </c>
      <c r="H36" s="10">
        <f t="shared" si="1"/>
        <v>117.1257076084677</v>
      </c>
      <c r="I36" s="10">
        <f t="shared" si="2"/>
        <v>-485159.01999999955</v>
      </c>
      <c r="J36" s="10">
        <f t="shared" si="3"/>
        <v>96.53332494077492</v>
      </c>
    </row>
    <row r="37" spans="1:10" ht="31.5">
      <c r="A37" s="6" t="s">
        <v>48</v>
      </c>
      <c r="B37" s="7" t="s">
        <v>49</v>
      </c>
      <c r="C37" s="8">
        <v>223330882.49</v>
      </c>
      <c r="D37" s="8">
        <v>43684691.77</v>
      </c>
      <c r="E37" s="8">
        <v>212965772.75</v>
      </c>
      <c r="F37" s="8">
        <v>59471539.41</v>
      </c>
      <c r="G37" s="8">
        <f t="shared" si="0"/>
        <v>-10365109.74000001</v>
      </c>
      <c r="H37" s="8">
        <f t="shared" si="1"/>
        <v>95.35885515498998</v>
      </c>
      <c r="I37" s="8">
        <f t="shared" si="2"/>
        <v>15786847.639999993</v>
      </c>
      <c r="J37" s="8">
        <f t="shared" si="3"/>
        <v>136.13816877344078</v>
      </c>
    </row>
    <row r="38" spans="1:10" ht="15.75" outlineLevel="1">
      <c r="A38" s="9" t="s">
        <v>50</v>
      </c>
      <c r="B38" s="3" t="s">
        <v>51</v>
      </c>
      <c r="C38" s="10">
        <v>174498729</v>
      </c>
      <c r="D38" s="10">
        <v>30835047.33</v>
      </c>
      <c r="E38" s="10">
        <v>144704913.26</v>
      </c>
      <c r="F38" s="10">
        <v>37652888.48</v>
      </c>
      <c r="G38" s="10">
        <f t="shared" si="0"/>
        <v>-29793815.74000001</v>
      </c>
      <c r="H38" s="10">
        <f t="shared" si="1"/>
        <v>82.9260557307555</v>
      </c>
      <c r="I38" s="10">
        <f t="shared" si="2"/>
        <v>6817841.1499999985</v>
      </c>
      <c r="J38" s="10">
        <f t="shared" si="3"/>
        <v>122.110688130408</v>
      </c>
    </row>
    <row r="39" spans="1:10" ht="31.5" outlineLevel="1">
      <c r="A39" s="9" t="s">
        <v>52</v>
      </c>
      <c r="B39" s="3" t="s">
        <v>53</v>
      </c>
      <c r="C39" s="10">
        <v>48832153.49</v>
      </c>
      <c r="D39" s="10">
        <v>12849644.44</v>
      </c>
      <c r="E39" s="10">
        <v>68260859.49</v>
      </c>
      <c r="F39" s="10">
        <v>21818650.93</v>
      </c>
      <c r="G39" s="10">
        <f t="shared" si="0"/>
        <v>19428705.999999993</v>
      </c>
      <c r="H39" s="10">
        <f t="shared" si="1"/>
        <v>139.78670734637714</v>
      </c>
      <c r="I39" s="10">
        <f t="shared" si="2"/>
        <v>8969006.49</v>
      </c>
      <c r="J39" s="10">
        <f t="shared" si="3"/>
        <v>169.7996472344413</v>
      </c>
    </row>
    <row r="40" spans="1:10" ht="15.75">
      <c r="A40" s="6" t="s">
        <v>54</v>
      </c>
      <c r="B40" s="7" t="s">
        <v>55</v>
      </c>
      <c r="C40" s="8">
        <v>87490565</v>
      </c>
      <c r="D40" s="8">
        <v>8744099.8</v>
      </c>
      <c r="E40" s="8">
        <v>113148966.13</v>
      </c>
      <c r="F40" s="8">
        <v>9277936.92</v>
      </c>
      <c r="G40" s="8">
        <f t="shared" si="0"/>
        <v>25658401.129999995</v>
      </c>
      <c r="H40" s="8">
        <f t="shared" si="1"/>
        <v>129.32704929954446</v>
      </c>
      <c r="I40" s="8">
        <f t="shared" si="2"/>
        <v>533837.1199999992</v>
      </c>
      <c r="J40" s="8">
        <f t="shared" si="3"/>
        <v>106.10511238675477</v>
      </c>
    </row>
    <row r="41" spans="1:10" ht="15.75" outlineLevel="1">
      <c r="A41" s="9" t="s">
        <v>56</v>
      </c>
      <c r="B41" s="3" t="s">
        <v>57</v>
      </c>
      <c r="C41" s="10">
        <v>18500000</v>
      </c>
      <c r="D41" s="10">
        <v>4473559.8</v>
      </c>
      <c r="E41" s="10">
        <v>19200000</v>
      </c>
      <c r="F41" s="10">
        <v>4676086.32</v>
      </c>
      <c r="G41" s="10">
        <f t="shared" si="0"/>
        <v>700000</v>
      </c>
      <c r="H41" s="10">
        <f t="shared" si="1"/>
        <v>103.78378378378379</v>
      </c>
      <c r="I41" s="10">
        <f t="shared" si="2"/>
        <v>202526.52000000048</v>
      </c>
      <c r="J41" s="10">
        <f t="shared" si="3"/>
        <v>104.52718928670632</v>
      </c>
    </row>
    <row r="42" spans="1:10" ht="31.5" outlineLevel="1">
      <c r="A42" s="9" t="s">
        <v>58</v>
      </c>
      <c r="B42" s="3" t="s">
        <v>59</v>
      </c>
      <c r="C42" s="10">
        <v>26001865</v>
      </c>
      <c r="D42" s="10">
        <v>1770540</v>
      </c>
      <c r="E42" s="10">
        <v>30523214</v>
      </c>
      <c r="F42" s="10">
        <v>1301850.6</v>
      </c>
      <c r="G42" s="10">
        <f t="shared" si="0"/>
        <v>4521349</v>
      </c>
      <c r="H42" s="10">
        <f t="shared" si="1"/>
        <v>117.3885565516166</v>
      </c>
      <c r="I42" s="10">
        <f t="shared" si="2"/>
        <v>-468689.3999999999</v>
      </c>
      <c r="J42" s="10">
        <f t="shared" si="3"/>
        <v>73.52844894777864</v>
      </c>
    </row>
    <row r="43" spans="1:10" ht="15.75" outlineLevel="1">
      <c r="A43" s="9" t="s">
        <v>60</v>
      </c>
      <c r="B43" s="3" t="s">
        <v>61</v>
      </c>
      <c r="C43" s="10">
        <v>42988700</v>
      </c>
      <c r="D43" s="10">
        <v>2500000</v>
      </c>
      <c r="E43" s="10">
        <v>63425752.13</v>
      </c>
      <c r="F43" s="10">
        <v>3300000</v>
      </c>
      <c r="G43" s="10">
        <f t="shared" si="0"/>
        <v>20437052.130000003</v>
      </c>
      <c r="H43" s="10">
        <f t="shared" si="1"/>
        <v>147.54052141609307</v>
      </c>
      <c r="I43" s="10">
        <f t="shared" si="2"/>
        <v>800000</v>
      </c>
      <c r="J43" s="10">
        <f t="shared" si="3"/>
        <v>132</v>
      </c>
    </row>
    <row r="44" spans="1:10" ht="31.5">
      <c r="A44" s="6" t="s">
        <v>62</v>
      </c>
      <c r="B44" s="7" t="s">
        <v>63</v>
      </c>
      <c r="C44" s="8">
        <v>152589104.81</v>
      </c>
      <c r="D44" s="8">
        <v>27920837.42</v>
      </c>
      <c r="E44" s="8">
        <v>136449688.74</v>
      </c>
      <c r="F44" s="8">
        <v>34638209.51</v>
      </c>
      <c r="G44" s="8">
        <f t="shared" si="0"/>
        <v>-16139416.069999993</v>
      </c>
      <c r="H44" s="8">
        <f t="shared" si="1"/>
        <v>89.4229564488917</v>
      </c>
      <c r="I44" s="8">
        <f t="shared" si="2"/>
        <v>6717372.089999996</v>
      </c>
      <c r="J44" s="8">
        <f t="shared" si="3"/>
        <v>124.05863401929437</v>
      </c>
    </row>
    <row r="45" spans="1:10" ht="15.75" outlineLevel="1">
      <c r="A45" s="9" t="s">
        <v>64</v>
      </c>
      <c r="B45" s="3" t="s">
        <v>65</v>
      </c>
      <c r="C45" s="10">
        <v>136603132.81</v>
      </c>
      <c r="D45" s="10">
        <v>25230789.83</v>
      </c>
      <c r="E45" s="10">
        <v>122150021.74</v>
      </c>
      <c r="F45" s="10">
        <v>31880300.14</v>
      </c>
      <c r="G45" s="10">
        <f t="shared" si="0"/>
        <v>-14453111.070000008</v>
      </c>
      <c r="H45" s="10">
        <f t="shared" si="1"/>
        <v>89.41963425531192</v>
      </c>
      <c r="I45" s="10">
        <f t="shared" si="2"/>
        <v>6649510.310000002</v>
      </c>
      <c r="J45" s="10">
        <f t="shared" si="3"/>
        <v>126.35474495567942</v>
      </c>
    </row>
    <row r="46" spans="1:10" ht="31.5" outlineLevel="1">
      <c r="A46" s="9" t="s">
        <v>66</v>
      </c>
      <c r="B46" s="3" t="s">
        <v>67</v>
      </c>
      <c r="C46" s="10">
        <v>15985972</v>
      </c>
      <c r="D46" s="10">
        <v>2690047.59</v>
      </c>
      <c r="E46" s="10">
        <v>14299667</v>
      </c>
      <c r="F46" s="10">
        <v>2757909.37</v>
      </c>
      <c r="G46" s="10">
        <f t="shared" si="0"/>
        <v>-1686305</v>
      </c>
      <c r="H46" s="10">
        <f t="shared" si="1"/>
        <v>89.45134521691894</v>
      </c>
      <c r="I46" s="10">
        <f t="shared" si="2"/>
        <v>67861.78000000026</v>
      </c>
      <c r="J46" s="10">
        <f t="shared" si="3"/>
        <v>102.52269812074218</v>
      </c>
    </row>
    <row r="47" spans="1:10" ht="31.5">
      <c r="A47" s="6" t="s">
        <v>68</v>
      </c>
      <c r="B47" s="7" t="s">
        <v>69</v>
      </c>
      <c r="C47" s="8">
        <v>5000000</v>
      </c>
      <c r="D47" s="8">
        <v>0</v>
      </c>
      <c r="E47" s="8">
        <v>5000000</v>
      </c>
      <c r="F47" s="8">
        <v>5000000</v>
      </c>
      <c r="G47" s="8">
        <f t="shared" si="0"/>
        <v>0</v>
      </c>
      <c r="H47" s="8">
        <f t="shared" si="1"/>
        <v>100</v>
      </c>
      <c r="I47" s="8">
        <f t="shared" si="2"/>
        <v>5000000</v>
      </c>
      <c r="J47" s="8">
        <v>100</v>
      </c>
    </row>
    <row r="48" spans="1:10" ht="31.5" outlineLevel="1">
      <c r="A48" s="9" t="s">
        <v>70</v>
      </c>
      <c r="B48" s="3" t="s">
        <v>71</v>
      </c>
      <c r="C48" s="10">
        <v>5000000</v>
      </c>
      <c r="D48" s="10">
        <v>0</v>
      </c>
      <c r="E48" s="10">
        <v>5000000</v>
      </c>
      <c r="F48" s="10">
        <v>5000000</v>
      </c>
      <c r="G48" s="10">
        <f t="shared" si="0"/>
        <v>0</v>
      </c>
      <c r="H48" s="10">
        <f t="shared" si="1"/>
        <v>100</v>
      </c>
      <c r="I48" s="10">
        <f t="shared" si="2"/>
        <v>5000000</v>
      </c>
      <c r="J48" s="10">
        <v>100</v>
      </c>
    </row>
    <row r="49" spans="1:10" ht="57" customHeight="1">
      <c r="A49" s="6" t="s">
        <v>72</v>
      </c>
      <c r="B49" s="7" t="s">
        <v>73</v>
      </c>
      <c r="C49" s="8">
        <v>32408300</v>
      </c>
      <c r="D49" s="8">
        <v>3647281.31</v>
      </c>
      <c r="E49" s="8">
        <v>24197811</v>
      </c>
      <c r="F49" s="8">
        <v>3011111.21</v>
      </c>
      <c r="G49" s="8">
        <f t="shared" si="0"/>
        <v>-8210489</v>
      </c>
      <c r="H49" s="8">
        <f t="shared" si="1"/>
        <v>74.66547458521428</v>
      </c>
      <c r="I49" s="8">
        <f t="shared" si="2"/>
        <v>-636170.1000000001</v>
      </c>
      <c r="J49" s="8">
        <f t="shared" si="3"/>
        <v>82.55769034716984</v>
      </c>
    </row>
    <row r="50" spans="1:10" ht="47.25" outlineLevel="1">
      <c r="A50" s="9" t="s">
        <v>74</v>
      </c>
      <c r="B50" s="3" t="s">
        <v>75</v>
      </c>
      <c r="C50" s="10">
        <v>32408300</v>
      </c>
      <c r="D50" s="10">
        <v>3647281.31</v>
      </c>
      <c r="E50" s="10">
        <v>24197811</v>
      </c>
      <c r="F50" s="10">
        <v>3011111.21</v>
      </c>
      <c r="G50" s="10">
        <f t="shared" si="0"/>
        <v>-8210489</v>
      </c>
      <c r="H50" s="10">
        <f t="shared" si="1"/>
        <v>74.66547458521428</v>
      </c>
      <c r="I50" s="10">
        <f t="shared" si="2"/>
        <v>-636170.1000000001</v>
      </c>
      <c r="J50" s="10">
        <f t="shared" si="3"/>
        <v>82.55769034716984</v>
      </c>
    </row>
    <row r="51" spans="1:10" ht="15.75">
      <c r="A51" s="11" t="s">
        <v>89</v>
      </c>
      <c r="B51" s="12"/>
      <c r="C51" s="13">
        <v>3289969202.05</v>
      </c>
      <c r="D51" s="13">
        <v>719714286.95</v>
      </c>
      <c r="E51" s="13">
        <v>3708506341.16</v>
      </c>
      <c r="F51" s="13">
        <f>F8+F16+F20+F25+F30+F37+F40+F44+F47+F49</f>
        <v>825060398.95</v>
      </c>
      <c r="G51" s="13">
        <f t="shared" si="0"/>
        <v>418537139.10999966</v>
      </c>
      <c r="H51" s="13">
        <f t="shared" si="1"/>
        <v>112.72161267799123</v>
      </c>
      <c r="I51" s="13">
        <f t="shared" si="2"/>
        <v>105346112</v>
      </c>
      <c r="J51" s="13">
        <f t="shared" si="3"/>
        <v>114.63721283711554</v>
      </c>
    </row>
  </sheetData>
  <sheetProtection/>
  <mergeCells count="13">
    <mergeCell ref="G1:J1"/>
    <mergeCell ref="A2:J2"/>
    <mergeCell ref="G4:J4"/>
    <mergeCell ref="C5:C6"/>
    <mergeCell ref="D5:D6"/>
    <mergeCell ref="E5:E6"/>
    <mergeCell ref="F5:F6"/>
    <mergeCell ref="G5:H5"/>
    <mergeCell ref="I5:J5"/>
    <mergeCell ref="A4:A6"/>
    <mergeCell ref="B4:B6"/>
    <mergeCell ref="C4:D4"/>
    <mergeCell ref="E4:F4"/>
  </mergeCells>
  <printOptions/>
  <pageMargins left="0.5905511811023623" right="0.5905511811023623" top="0.7874015748031497" bottom="0.5905511811023623" header="0" footer="0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>POI HSSF rep:2.40.0.105</dc:description>
  <cp:lastModifiedBy>Popcova</cp:lastModifiedBy>
  <cp:lastPrinted>2019-04-23T07:06:57Z</cp:lastPrinted>
  <dcterms:created xsi:type="dcterms:W3CDTF">2017-04-12T06:24:55Z</dcterms:created>
  <dcterms:modified xsi:type="dcterms:W3CDTF">2019-04-23T07:18:11Z</dcterms:modified>
  <cp:category/>
  <cp:version/>
  <cp:contentType/>
  <cp:contentStatus/>
</cp:coreProperties>
</file>