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Бюджет" sheetId="1" r:id="rId1"/>
  </sheets>
  <definedNames>
    <definedName name="LAST_CELL" localSheetId="0">'Бюджет'!#REF!</definedName>
    <definedName name="_xlnm.Print_Titles" localSheetId="0">'Бюджет'!$3:$4</definedName>
  </definedNames>
  <calcPr fullCalcOnLoad="1"/>
</workbook>
</file>

<file path=xl/sharedStrings.xml><?xml version="1.0" encoding="utf-8"?>
<sst xmlns="http://schemas.openxmlformats.org/spreadsheetml/2006/main" count="105" uniqueCount="105">
  <si>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</si>
  <si>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</si>
  <si>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</si>
  <si>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</si>
  <si>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</si>
  <si>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</si>
  <si>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</si>
  <si>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</si>
  <si>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</si>
  <si>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</si>
  <si>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</si>
  <si>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>Другие общегосударственные вопросы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</si>
  <si>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</si>
  <si>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</si>
  <si>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</si>
  <si>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</si>
  <si>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</si>
  <si>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</si>
  <si>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</si>
  <si>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</si>
  <si>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</si>
  <si>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</si>
  <si>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</si>
  <si>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</si>
  <si>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</si>
  <si>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</si>
  <si>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</si>
  <si>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</si>
  <si>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</si>
  <si>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жилищно-коммунального хозяйства</t>
  </si>
  <si>
    <t>0701</t>
  </si>
  <si>
    <t>Дошкольное образование</t>
  </si>
  <si>
    <t>0702</t>
  </si>
  <si>
    <t>Общее образование</t>
  </si>
  <si>
    <t>0709</t>
  </si>
  <si>
    <t>Другие вопросы в области образования</t>
  </si>
  <si>
    <t>0801</t>
  </si>
  <si>
    <t>Культура</t>
  </si>
  <si>
    <t>0804</t>
  </si>
  <si>
    <t>Другие вопросы в области культуры, кинематографии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</si>
  <si>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</si>
  <si>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</si>
  <si>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</si>
  <si>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</si>
  <si>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</si>
  <si>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</si>
  <si>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1101</t>
  </si>
  <si>
    <t>Физическая культура</t>
  </si>
  <si>
    <t>1105</t>
  </si>
  <si>
    <t>Другие вопросы в области физической культуры и спорта</t>
  </si>
  <si>
    <t>1202</t>
  </si>
  <si>
    <t>Периодическая печать и издательства</t>
  </si>
  <si>
    <t>1301</t>
  </si>
  <si>
    <t>0314</t>
  </si>
  <si>
    <t>Другие вопросы в области национальной безопасности и правоохранительной деятельности</t>
  </si>
  <si>
    <t>0707</t>
  </si>
  <si>
    <t>Молодежная политика и оздоровление детей</t>
  </si>
  <si>
    <t>1</t>
  </si>
  <si>
    <t>2</t>
  </si>
  <si>
    <t>3</t>
  </si>
  <si>
    <t>4</t>
  </si>
  <si>
    <t>5</t>
  </si>
  <si>
    <t>0100</t>
  </si>
  <si>
    <t>0300</t>
  </si>
  <si>
    <t>0400</t>
  </si>
  <si>
    <t>0500</t>
  </si>
  <si>
    <t>0700</t>
  </si>
  <si>
    <t>0800</t>
  </si>
  <si>
    <t>1000</t>
  </si>
  <si>
    <t>1100</t>
  </si>
  <si>
    <t>1200</t>
  </si>
  <si>
    <t>1300</t>
  </si>
  <si>
    <t>Всего</t>
  </si>
  <si>
    <t xml:space="preserve">Наименование </t>
  </si>
  <si>
    <t>Код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</si>
  <si>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</si>
  <si>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</si>
  <si>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</si>
  <si>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 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</si>
  <si>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</si>
  <si>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</si>
  <si>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</si>
  <si>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</si>
  <si>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</si>
  <si>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рублей</t>
  </si>
  <si>
    <t>0107</t>
  </si>
  <si>
    <t>Обеспечение проведения выборов и референдумов</t>
  </si>
  <si>
    <t>0703</t>
  </si>
  <si>
    <t>Дополнительное образование детей</t>
  </si>
  <si>
    <t>0406</t>
  </si>
  <si>
    <t>Водное хозяйство</t>
  </si>
  <si>
    <t>0705</t>
  </si>
  <si>
    <t>Профессиональная подготовка, переподготовка и повышение квалификации</t>
  </si>
  <si>
    <t>СВЕДЕНИЯ О РАСХОДАХ  БЮДЖЕТА МОГО «УХТА» НА 2019 - 2020 ГОДЫ 
ПО РАЗДЕЛАМ И ПОДРАЗДЕЛАМ КЛАССИФИКАЦИИ РАСХОДОВ БЮДЖЕТА</t>
  </si>
  <si>
    <t xml:space="preserve">  2018 год
 факт</t>
  </si>
  <si>
    <t xml:space="preserve">  2019 год ожидаемое исполнение</t>
  </si>
  <si>
    <t xml:space="preserve"> 2020 год прогноз</t>
  </si>
  <si>
    <t>Отклонение расходов на 2020 год от фактических расходов за 2018 год</t>
  </si>
  <si>
    <t>Отклонение расходов на 2020 год от ожидаемых расходов за 2019 год</t>
  </si>
  <si>
    <t>0410</t>
  </si>
  <si>
    <t>Сязь и информатика</t>
  </si>
  <si>
    <t>ОБСЛУЖИВАНИЕ ГОСУДАРСТВЕННОГО  (МУНИЦИПАЛЬНОГО) ДОЛГА</t>
  </si>
  <si>
    <t>Обслуживание государственного (муниципального) внутреннего  долга</t>
  </si>
  <si>
    <t>0401</t>
  </si>
  <si>
    <t>Общеэкономические вопросы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</si>
</sst>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hh:mm"/>
    <numFmt numFmtId="173" formatCode="#,##0.000"/>
    <numFmt numFmtId="174" formatCode="#,##0.0000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1">
    <font>
      <sz val="10"/>
      <name val="Arial"/>
      <family val="0"/>
    </font>
    <font>
      <sz val="8.5"/>
      <name val="MS Sans Serif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Border="1" applyAlignment="1" applyProtection="1">
      <alignment wrapText="1"/>
      <protection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 applyProtection="1">
      <alignment horizontal="right" vertical="center"/>
      <protection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" fontId="2" fillId="0" borderId="10" xfId="0" applyNumberFormat="1" applyFont="1" applyBorder="1" applyAlignment="1" applyProtection="1">
      <alignment horizontal="right" vertical="center" wrapText="1"/>
      <protection/>
    </xf>
    <xf numFmtId="0" fontId="0" fillId="0" borderId="10" xfId="0" applyBorder="1" applyAlignment="1">
      <alignment vertical="center"/>
    </xf>
    <xf numFmtId="4" fontId="2" fillId="0" borderId="10" xfId="0" applyNumberFormat="1" applyFont="1" applyBorder="1" applyAlignment="1" applyProtection="1">
      <alignment horizontal="right" vertical="center"/>
      <protection/>
    </xf>
    <xf numFmtId="0" fontId="40" fillId="0" borderId="10" xfId="0" applyFont="1" applyBorder="1" applyAlignment="1">
      <alignment vertical="center" wrapText="1"/>
    </xf>
    <xf numFmtId="49" fontId="3" fillId="0" borderId="10" xfId="0" applyNumberFormat="1" applyFont="1" applyBorder="1" applyAlignment="1" applyProtection="1">
      <alignment horizontal="left" vertical="center" wrapText="1"/>
      <protection/>
    </xf>
    <xf numFmtId="0" fontId="40" fillId="0" borderId="10" xfId="0" applyFont="1" applyBorder="1" applyAlignment="1">
      <alignment vertical="center"/>
    </xf>
    <xf numFmtId="49" fontId="2" fillId="0" borderId="10" xfId="0" applyNumberFormat="1" applyFont="1" applyBorder="1" applyAlignment="1" applyProtection="1">
      <alignment horizontal="left" vertical="center"/>
      <protection/>
    </xf>
    <xf numFmtId="0" fontId="4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G50"/>
  <sheetViews>
    <sheetView showGridLines="0" tabSelected="1" zoomScalePageLayoutView="0" workbookViewId="0" topLeftCell="A1">
      <selection activeCell="A23" sqref="A23"/>
    </sheetView>
  </sheetViews>
  <sheetFormatPr defaultColWidth="9.140625" defaultRowHeight="12.75" customHeight="1" outlineLevelRow="1"/>
  <cols>
    <col min="1" max="1" width="46.00390625" style="0" customWidth="1"/>
    <col min="2" max="2" width="7.57421875" style="0" bestFit="1" customWidth="1"/>
    <col min="3" max="3" width="17.28125" style="0" bestFit="1" customWidth="1"/>
    <col min="4" max="4" width="19.00390625" style="0" bestFit="1" customWidth="1"/>
    <col min="5" max="5" width="17.28125" style="0" bestFit="1" customWidth="1"/>
    <col min="6" max="6" width="18.140625" style="0" bestFit="1" customWidth="1"/>
    <col min="7" max="7" width="18.00390625" style="0" customWidth="1"/>
  </cols>
  <sheetData>
    <row r="1" spans="1:7" ht="52.5" customHeight="1">
      <c r="A1" s="16" t="s">
        <v>93</v>
      </c>
      <c r="B1" s="16"/>
      <c r="C1" s="16"/>
      <c r="D1" s="16"/>
      <c r="E1" s="16"/>
      <c r="F1" s="16"/>
      <c r="G1" s="16"/>
    </row>
    <row r="2" spans="2:7" ht="15">
      <c r="B2" s="1"/>
      <c r="C2" s="1"/>
      <c r="D2" s="1"/>
      <c r="F2" s="1"/>
      <c r="G2" s="3" t="s">
        <v>84</v>
      </c>
    </row>
    <row r="3" spans="1:7" s="6" customFormat="1" ht="93">
      <c r="A3" s="4" t="s">
        <v>73</v>
      </c>
      <c r="B3" s="4" t="s">
        <v>74</v>
      </c>
      <c r="C3" s="4" t="s">
        <v>94</v>
      </c>
      <c r="D3" s="4" t="s">
        <v>95</v>
      </c>
      <c r="E3" s="4" t="s">
        <v>96</v>
      </c>
      <c r="F3" s="5" t="s">
        <v>97</v>
      </c>
      <c r="G3" s="5" t="s">
        <v>98</v>
      </c>
    </row>
    <row r="4" spans="1:7" s="6" customFormat="1" ht="15">
      <c r="A4" s="4" t="s">
        <v>57</v>
      </c>
      <c r="B4" s="4" t="s">
        <v>58</v>
      </c>
      <c r="C4" s="4" t="s">
        <v>59</v>
      </c>
      <c r="D4" s="4" t="s">
        <v>60</v>
      </c>
      <c r="E4" s="4" t="s">
        <v>61</v>
      </c>
      <c r="F4" s="2">
        <v>6</v>
      </c>
      <c r="G4" s="2">
        <v>7</v>
      </c>
    </row>
    <row r="5" spans="1:7" ht="15">
      <c r="A5" s="12" t="s">
        <v>75</v>
      </c>
      <c r="B5" s="8" t="s">
        <v>62</v>
      </c>
      <c r="C5" s="9">
        <f>SUM(C6:C12)</f>
        <v>254100840.84000003</v>
      </c>
      <c r="D5" s="9">
        <f>SUM(D6:D12)</f>
        <v>355818812.23</v>
      </c>
      <c r="E5" s="9">
        <f>SUM(E6:E12)</f>
        <v>404101468</v>
      </c>
      <c r="F5" s="9">
        <f>E5-C5</f>
        <v>150000627.15999997</v>
      </c>
      <c r="G5" s="9">
        <f>E5-D5</f>
        <v>48282655.76999998</v>
      </c>
    </row>
    <row r="6" spans="1:7" ht="46.5" outlineLevel="1">
      <c r="A6" s="13" t="s">
        <v>1</v>
      </c>
      <c r="B6" s="4" t="s">
        <v>0</v>
      </c>
      <c r="C6" s="7">
        <v>2868898.32</v>
      </c>
      <c r="D6" s="7">
        <v>2415495.4</v>
      </c>
      <c r="E6" s="7">
        <v>6005949</v>
      </c>
      <c r="F6" s="7">
        <f aca="true" t="shared" si="0" ref="F6:F50">E6-C6</f>
        <v>3137050.68</v>
      </c>
      <c r="G6" s="7">
        <f aca="true" t="shared" si="1" ref="G6:G50">E6-D6</f>
        <v>3590453.6</v>
      </c>
    </row>
    <row r="7" spans="1:7" ht="63.75" customHeight="1" outlineLevel="1">
      <c r="A7" s="13" t="s">
        <v>3</v>
      </c>
      <c r="B7" s="4" t="s">
        <v>2</v>
      </c>
      <c r="C7" s="7">
        <v>679168.19</v>
      </c>
      <c r="D7" s="7">
        <v>1402034.52</v>
      </c>
      <c r="E7" s="7">
        <v>2553173</v>
      </c>
      <c r="F7" s="7">
        <f t="shared" si="0"/>
        <v>1874004.81</v>
      </c>
      <c r="G7" s="7">
        <f t="shared" si="1"/>
        <v>1151138.48</v>
      </c>
    </row>
    <row r="8" spans="1:7" ht="78" outlineLevel="1">
      <c r="A8" s="13" t="s">
        <v>5</v>
      </c>
      <c r="B8" s="4" t="s">
        <v>4</v>
      </c>
      <c r="C8" s="7">
        <v>128729843.7</v>
      </c>
      <c r="D8" s="7">
        <v>129024676.17</v>
      </c>
      <c r="E8" s="7">
        <v>151660660</v>
      </c>
      <c r="F8" s="7">
        <f t="shared" si="0"/>
        <v>22930816.299999997</v>
      </c>
      <c r="G8" s="7">
        <f t="shared" si="1"/>
        <v>22635983.83</v>
      </c>
    </row>
    <row r="9" spans="1:7" ht="62.25" outlineLevel="1">
      <c r="A9" s="13" t="s">
        <v>7</v>
      </c>
      <c r="B9" s="4" t="s">
        <v>6</v>
      </c>
      <c r="C9" s="7">
        <v>32675497.21</v>
      </c>
      <c r="D9" s="7">
        <v>39197605</v>
      </c>
      <c r="E9" s="7">
        <v>44253254</v>
      </c>
      <c r="F9" s="7">
        <f t="shared" si="0"/>
        <v>11577756.79</v>
      </c>
      <c r="G9" s="7">
        <f t="shared" si="1"/>
        <v>5055649</v>
      </c>
    </row>
    <row r="10" spans="1:7" ht="30.75" outlineLevel="1">
      <c r="A10" s="13" t="s">
        <v>86</v>
      </c>
      <c r="B10" s="4" t="s">
        <v>85</v>
      </c>
      <c r="C10" s="7">
        <v>700275.53</v>
      </c>
      <c r="D10" s="7">
        <v>1070534</v>
      </c>
      <c r="E10" s="7">
        <v>7531280</v>
      </c>
      <c r="F10" s="7">
        <f t="shared" si="0"/>
        <v>6831004.47</v>
      </c>
      <c r="G10" s="7">
        <f>E10-D10</f>
        <v>6460746</v>
      </c>
    </row>
    <row r="11" spans="1:7" ht="15" outlineLevel="1">
      <c r="A11" s="13" t="s">
        <v>9</v>
      </c>
      <c r="B11" s="4" t="s">
        <v>8</v>
      </c>
      <c r="C11" s="7">
        <v>0</v>
      </c>
      <c r="D11" s="7">
        <v>2800861.01</v>
      </c>
      <c r="E11" s="7">
        <v>10000000</v>
      </c>
      <c r="F11" s="7">
        <f t="shared" si="0"/>
        <v>10000000</v>
      </c>
      <c r="G11" s="7">
        <f t="shared" si="1"/>
        <v>7199138.99</v>
      </c>
    </row>
    <row r="12" spans="1:7" ht="15" outlineLevel="1">
      <c r="A12" s="13" t="s">
        <v>11</v>
      </c>
      <c r="B12" s="4" t="s">
        <v>10</v>
      </c>
      <c r="C12" s="7">
        <v>88447157.89</v>
      </c>
      <c r="D12" s="7">
        <v>179907606.13</v>
      </c>
      <c r="E12" s="7">
        <v>182097152</v>
      </c>
      <c r="F12" s="7">
        <f t="shared" si="0"/>
        <v>93649994.11</v>
      </c>
      <c r="G12" s="7">
        <f t="shared" si="1"/>
        <v>2189545.870000005</v>
      </c>
    </row>
    <row r="13" spans="1:7" ht="46.5">
      <c r="A13" s="12" t="s">
        <v>76</v>
      </c>
      <c r="B13" s="8" t="s">
        <v>63</v>
      </c>
      <c r="C13" s="9">
        <f>SUM(C14:C16)</f>
        <v>34413267.160000004</v>
      </c>
      <c r="D13" s="9">
        <f>SUM(D14:D16)</f>
        <v>37664253.05</v>
      </c>
      <c r="E13" s="9">
        <f>SUM(E14:E16)</f>
        <v>32493003</v>
      </c>
      <c r="F13" s="9">
        <f t="shared" si="0"/>
        <v>-1920264.1600000039</v>
      </c>
      <c r="G13" s="9">
        <f t="shared" si="1"/>
        <v>-5171250.049999997</v>
      </c>
    </row>
    <row r="14" spans="1:7" ht="48.75" customHeight="1" outlineLevel="1">
      <c r="A14" s="13" t="s">
        <v>13</v>
      </c>
      <c r="B14" s="4" t="s">
        <v>12</v>
      </c>
      <c r="C14" s="7">
        <v>26886369.51</v>
      </c>
      <c r="D14" s="7">
        <v>29964397.05</v>
      </c>
      <c r="E14" s="7">
        <v>26728857</v>
      </c>
      <c r="F14" s="7">
        <f t="shared" si="0"/>
        <v>-157512.51000000164</v>
      </c>
      <c r="G14" s="7">
        <f t="shared" si="1"/>
        <v>-3235540.0500000007</v>
      </c>
    </row>
    <row r="15" spans="1:7" ht="15" outlineLevel="1">
      <c r="A15" s="13" t="s">
        <v>15</v>
      </c>
      <c r="B15" s="4" t="s">
        <v>14</v>
      </c>
      <c r="C15" s="7">
        <v>5434373.38</v>
      </c>
      <c r="D15" s="7">
        <v>4989146</v>
      </c>
      <c r="E15" s="7">
        <v>4814146</v>
      </c>
      <c r="F15" s="7">
        <f t="shared" si="0"/>
        <v>-620227.3799999999</v>
      </c>
      <c r="G15" s="7">
        <f t="shared" si="1"/>
        <v>-175000</v>
      </c>
    </row>
    <row r="16" spans="1:7" ht="46.5">
      <c r="A16" s="13" t="s">
        <v>54</v>
      </c>
      <c r="B16" s="4" t="s">
        <v>53</v>
      </c>
      <c r="C16" s="7">
        <v>2092524.27</v>
      </c>
      <c r="D16" s="7">
        <v>2710710</v>
      </c>
      <c r="E16" s="7">
        <v>950000</v>
      </c>
      <c r="F16" s="7">
        <f t="shared" si="0"/>
        <v>-1142524.27</v>
      </c>
      <c r="G16" s="7">
        <f t="shared" si="1"/>
        <v>-1760710</v>
      </c>
    </row>
    <row r="17" spans="1:7" ht="15" outlineLevel="1">
      <c r="A17" s="12" t="s">
        <v>77</v>
      </c>
      <c r="B17" s="8" t="s">
        <v>64</v>
      </c>
      <c r="C17" s="9">
        <f>SUM(C18:C23)</f>
        <v>293559264.02</v>
      </c>
      <c r="D17" s="9">
        <f>SUM(D18:D23)</f>
        <v>398605015.33</v>
      </c>
      <c r="E17" s="9">
        <f>SUM(E18:E23)</f>
        <v>238163339</v>
      </c>
      <c r="F17" s="9">
        <f>E17-C17</f>
        <v>-55395925.01999998</v>
      </c>
      <c r="G17" s="9">
        <f t="shared" si="1"/>
        <v>-160441676.32999998</v>
      </c>
    </row>
    <row r="18" spans="1:7" s="6" customFormat="1" ht="15" outlineLevel="1">
      <c r="A18" s="13" t="s">
        <v>104</v>
      </c>
      <c r="B18" s="4" t="s">
        <v>103</v>
      </c>
      <c r="C18" s="7">
        <v>0</v>
      </c>
      <c r="D18" s="7">
        <v>4300000</v>
      </c>
      <c r="E18" s="7">
        <v>0</v>
      </c>
      <c r="F18" s="7">
        <f>E18-C18</f>
        <v>0</v>
      </c>
      <c r="G18" s="7">
        <f>E18-D18</f>
        <v>-4300000</v>
      </c>
    </row>
    <row r="19" spans="1:7" ht="15" outlineLevel="1">
      <c r="A19" s="13" t="s">
        <v>90</v>
      </c>
      <c r="B19" s="4" t="s">
        <v>89</v>
      </c>
      <c r="C19" s="7">
        <v>3033051.83</v>
      </c>
      <c r="D19" s="7">
        <v>0</v>
      </c>
      <c r="E19" s="7">
        <v>0</v>
      </c>
      <c r="F19" s="7">
        <f t="shared" si="0"/>
        <v>-3033051.83</v>
      </c>
      <c r="G19" s="7">
        <f t="shared" si="1"/>
        <v>0</v>
      </c>
    </row>
    <row r="20" spans="1:7" ht="15" outlineLevel="1">
      <c r="A20" s="13" t="s">
        <v>17</v>
      </c>
      <c r="B20" s="4" t="s">
        <v>16</v>
      </c>
      <c r="C20" s="7">
        <v>4831922.06</v>
      </c>
      <c r="D20" s="7">
        <v>2819332</v>
      </c>
      <c r="E20" s="7">
        <v>4545834</v>
      </c>
      <c r="F20" s="7">
        <f t="shared" si="0"/>
        <v>-286088.0599999996</v>
      </c>
      <c r="G20" s="7">
        <f t="shared" si="1"/>
        <v>1726502</v>
      </c>
    </row>
    <row r="21" spans="1:7" ht="15" outlineLevel="1">
      <c r="A21" s="13" t="s">
        <v>19</v>
      </c>
      <c r="B21" s="4" t="s">
        <v>18</v>
      </c>
      <c r="C21" s="7">
        <v>256279676.16</v>
      </c>
      <c r="D21" s="7">
        <v>359553509.64</v>
      </c>
      <c r="E21" s="7">
        <v>212063530</v>
      </c>
      <c r="F21" s="7">
        <f t="shared" si="0"/>
        <v>-44216146.16</v>
      </c>
      <c r="G21" s="7">
        <f t="shared" si="1"/>
        <v>-147489979.64</v>
      </c>
    </row>
    <row r="22" spans="1:7" ht="15" outlineLevel="1">
      <c r="A22" s="13" t="s">
        <v>100</v>
      </c>
      <c r="B22" s="4" t="s">
        <v>99</v>
      </c>
      <c r="C22" s="7">
        <v>0</v>
      </c>
      <c r="D22" s="7">
        <v>203371.2</v>
      </c>
      <c r="E22" s="7">
        <v>203368</v>
      </c>
      <c r="F22" s="7">
        <f t="shared" si="0"/>
        <v>203368</v>
      </c>
      <c r="G22" s="7">
        <f t="shared" si="1"/>
        <v>-3.2000000000116415</v>
      </c>
    </row>
    <row r="23" spans="1:7" ht="30.75">
      <c r="A23" s="13" t="s">
        <v>21</v>
      </c>
      <c r="B23" s="4" t="s">
        <v>20</v>
      </c>
      <c r="C23" s="7">
        <v>29414613.97</v>
      </c>
      <c r="D23" s="7">
        <v>31728802.49</v>
      </c>
      <c r="E23" s="7">
        <v>21350607</v>
      </c>
      <c r="F23" s="7">
        <f t="shared" si="0"/>
        <v>-8064006.969999999</v>
      </c>
      <c r="G23" s="7">
        <f t="shared" si="1"/>
        <v>-10378195.489999998</v>
      </c>
    </row>
    <row r="24" spans="1:7" ht="30.75" outlineLevel="1">
      <c r="A24" s="12" t="s">
        <v>78</v>
      </c>
      <c r="B24" s="8" t="s">
        <v>65</v>
      </c>
      <c r="C24" s="9">
        <f>SUM(C25:C28)</f>
        <v>271001099.31</v>
      </c>
      <c r="D24" s="9">
        <f>SUM(D25:D28)</f>
        <v>399795135.59000003</v>
      </c>
      <c r="E24" s="9">
        <f>SUM(E25:E28)</f>
        <v>522744721</v>
      </c>
      <c r="F24" s="9">
        <f t="shared" si="0"/>
        <v>251743621.69</v>
      </c>
      <c r="G24" s="9">
        <f t="shared" si="1"/>
        <v>122949585.40999997</v>
      </c>
    </row>
    <row r="25" spans="1:7" ht="15" outlineLevel="1">
      <c r="A25" s="13" t="s">
        <v>23</v>
      </c>
      <c r="B25" s="4" t="s">
        <v>22</v>
      </c>
      <c r="C25" s="7">
        <v>109423720.88</v>
      </c>
      <c r="D25" s="7">
        <v>110372504.86</v>
      </c>
      <c r="E25" s="7">
        <v>83315237</v>
      </c>
      <c r="F25" s="7">
        <f t="shared" si="0"/>
        <v>-26108483.879999995</v>
      </c>
      <c r="G25" s="7">
        <f t="shared" si="1"/>
        <v>-27057267.86</v>
      </c>
    </row>
    <row r="26" spans="1:7" ht="15" outlineLevel="1">
      <c r="A26" s="13" t="s">
        <v>25</v>
      </c>
      <c r="B26" s="4" t="s">
        <v>24</v>
      </c>
      <c r="C26" s="7">
        <v>602711.2</v>
      </c>
      <c r="D26" s="7">
        <v>10268817</v>
      </c>
      <c r="E26" s="7">
        <v>148766510</v>
      </c>
      <c r="F26" s="7">
        <f t="shared" si="0"/>
        <v>148163798.8</v>
      </c>
      <c r="G26" s="7">
        <f t="shared" si="1"/>
        <v>138497693</v>
      </c>
    </row>
    <row r="27" spans="1:7" ht="15" outlineLevel="1">
      <c r="A27" s="13" t="s">
        <v>27</v>
      </c>
      <c r="B27" s="4" t="s">
        <v>26</v>
      </c>
      <c r="C27" s="7">
        <v>114789644.28</v>
      </c>
      <c r="D27" s="7">
        <v>234205212.06</v>
      </c>
      <c r="E27" s="7">
        <v>237282248</v>
      </c>
      <c r="F27" s="7">
        <f t="shared" si="0"/>
        <v>122492603.72</v>
      </c>
      <c r="G27" s="7">
        <f t="shared" si="1"/>
        <v>3077035.9399999976</v>
      </c>
    </row>
    <row r="28" spans="1:7" ht="30.75">
      <c r="A28" s="13" t="s">
        <v>29</v>
      </c>
      <c r="B28" s="4" t="s">
        <v>28</v>
      </c>
      <c r="C28" s="7">
        <v>46185022.95</v>
      </c>
      <c r="D28" s="7">
        <v>44948601.67</v>
      </c>
      <c r="E28" s="7">
        <v>53380726</v>
      </c>
      <c r="F28" s="7">
        <f t="shared" si="0"/>
        <v>7195703.049999997</v>
      </c>
      <c r="G28" s="7">
        <f t="shared" si="1"/>
        <v>8432124.329999998</v>
      </c>
    </row>
    <row r="29" spans="1:7" ht="15" outlineLevel="1">
      <c r="A29" s="14" t="s">
        <v>79</v>
      </c>
      <c r="B29" s="8" t="s">
        <v>66</v>
      </c>
      <c r="C29" s="9">
        <f>SUM(C30:C35)</f>
        <v>2338914017.9399996</v>
      </c>
      <c r="D29" s="9">
        <f>SUM(D30:D35)</f>
        <v>2510179158.7699995</v>
      </c>
      <c r="E29" s="9">
        <f>SUM(E30:E35)</f>
        <v>2366313270</v>
      </c>
      <c r="F29" s="9">
        <f t="shared" si="0"/>
        <v>27399252.06000042</v>
      </c>
      <c r="G29" s="9">
        <f t="shared" si="1"/>
        <v>-143865888.7699995</v>
      </c>
    </row>
    <row r="30" spans="1:7" ht="15" outlineLevel="1">
      <c r="A30" s="13" t="s">
        <v>31</v>
      </c>
      <c r="B30" s="4" t="s">
        <v>30</v>
      </c>
      <c r="C30" s="7">
        <v>1088754006.49</v>
      </c>
      <c r="D30" s="7">
        <v>1175409706.72</v>
      </c>
      <c r="E30" s="7">
        <v>1103250030</v>
      </c>
      <c r="F30" s="7">
        <f t="shared" si="0"/>
        <v>14496023.50999999</v>
      </c>
      <c r="G30" s="7">
        <f t="shared" si="1"/>
        <v>-72159676.72000003</v>
      </c>
    </row>
    <row r="31" spans="1:7" ht="15" outlineLevel="1">
      <c r="A31" s="13" t="s">
        <v>33</v>
      </c>
      <c r="B31" s="4" t="s">
        <v>32</v>
      </c>
      <c r="C31" s="7">
        <v>1045092647.27</v>
      </c>
      <c r="D31" s="7">
        <v>1115993957.73</v>
      </c>
      <c r="E31" s="7">
        <v>1021846417</v>
      </c>
      <c r="F31" s="7">
        <f t="shared" si="0"/>
        <v>-23246230.26999998</v>
      </c>
      <c r="G31" s="7">
        <f t="shared" si="1"/>
        <v>-94147540.73000002</v>
      </c>
    </row>
    <row r="32" spans="1:7" ht="15" outlineLevel="1">
      <c r="A32" s="13" t="s">
        <v>88</v>
      </c>
      <c r="B32" s="4" t="s">
        <v>87</v>
      </c>
      <c r="C32" s="7">
        <v>122800101.94</v>
      </c>
      <c r="D32" s="7">
        <v>132110586.14</v>
      </c>
      <c r="E32" s="7">
        <v>131064902</v>
      </c>
      <c r="F32" s="7">
        <f t="shared" si="0"/>
        <v>8264800.060000002</v>
      </c>
      <c r="G32" s="7">
        <f t="shared" si="1"/>
        <v>-1045684.1400000006</v>
      </c>
    </row>
    <row r="33" spans="1:7" ht="30.75" outlineLevel="1">
      <c r="A33" s="13" t="s">
        <v>92</v>
      </c>
      <c r="B33" s="4" t="s">
        <v>91</v>
      </c>
      <c r="C33" s="7">
        <v>1287303.1</v>
      </c>
      <c r="D33" s="7">
        <v>805922.06</v>
      </c>
      <c r="E33" s="7">
        <v>747500</v>
      </c>
      <c r="F33" s="7">
        <f t="shared" si="0"/>
        <v>-539803.1000000001</v>
      </c>
      <c r="G33" s="7">
        <f t="shared" si="1"/>
        <v>-58422.060000000056</v>
      </c>
    </row>
    <row r="34" spans="1:7" ht="17.25" customHeight="1">
      <c r="A34" s="13" t="s">
        <v>56</v>
      </c>
      <c r="B34" s="4" t="s">
        <v>55</v>
      </c>
      <c r="C34" s="7">
        <v>9561396.17</v>
      </c>
      <c r="D34" s="7">
        <v>10705900</v>
      </c>
      <c r="E34" s="7">
        <v>13016688</v>
      </c>
      <c r="F34" s="7">
        <f t="shared" si="0"/>
        <v>3455291.83</v>
      </c>
      <c r="G34" s="7">
        <f t="shared" si="1"/>
        <v>2310788</v>
      </c>
    </row>
    <row r="35" spans="1:7" ht="15" outlineLevel="1">
      <c r="A35" s="13" t="s">
        <v>35</v>
      </c>
      <c r="B35" s="4" t="s">
        <v>34</v>
      </c>
      <c r="C35" s="7">
        <v>71418562.97</v>
      </c>
      <c r="D35" s="7">
        <v>75153086.12</v>
      </c>
      <c r="E35" s="7">
        <v>96387733</v>
      </c>
      <c r="F35" s="7">
        <f t="shared" si="0"/>
        <v>24969170.03</v>
      </c>
      <c r="G35" s="7">
        <f t="shared" si="1"/>
        <v>21234646.879999995</v>
      </c>
    </row>
    <row r="36" spans="1:7" ht="15" outlineLevel="1">
      <c r="A36" s="12" t="s">
        <v>80</v>
      </c>
      <c r="B36" s="8" t="s">
        <v>67</v>
      </c>
      <c r="C36" s="9">
        <f>SUM(C37:C38)</f>
        <v>228942595.28000003</v>
      </c>
      <c r="D36" s="9">
        <f>SUM(D37:D38)</f>
        <v>242901666.32</v>
      </c>
      <c r="E36" s="9">
        <f>SUM(E37:E38)</f>
        <v>241287193</v>
      </c>
      <c r="F36" s="9">
        <f t="shared" si="0"/>
        <v>12344597.719999969</v>
      </c>
      <c r="G36" s="9">
        <f t="shared" si="1"/>
        <v>-1614473.3199999928</v>
      </c>
    </row>
    <row r="37" spans="1:7" ht="15">
      <c r="A37" s="13" t="s">
        <v>37</v>
      </c>
      <c r="B37" s="4" t="s">
        <v>36</v>
      </c>
      <c r="C37" s="7">
        <v>156394597.99</v>
      </c>
      <c r="D37" s="7">
        <v>170850967.13</v>
      </c>
      <c r="E37" s="7">
        <v>161902948</v>
      </c>
      <c r="F37" s="7">
        <f t="shared" si="0"/>
        <v>5508350.00999999</v>
      </c>
      <c r="G37" s="7">
        <f t="shared" si="1"/>
        <v>-8948019.129999995</v>
      </c>
    </row>
    <row r="38" spans="1:7" ht="30.75" outlineLevel="1">
      <c r="A38" s="13" t="s">
        <v>39</v>
      </c>
      <c r="B38" s="4" t="s">
        <v>38</v>
      </c>
      <c r="C38" s="7">
        <v>72547997.29</v>
      </c>
      <c r="D38" s="7">
        <v>72050699.19</v>
      </c>
      <c r="E38" s="7">
        <v>79384245</v>
      </c>
      <c r="F38" s="7">
        <f t="shared" si="0"/>
        <v>6836247.709999993</v>
      </c>
      <c r="G38" s="7">
        <f t="shared" si="1"/>
        <v>7333545.810000002</v>
      </c>
    </row>
    <row r="39" spans="1:7" ht="15" outlineLevel="1">
      <c r="A39" s="14" t="s">
        <v>81</v>
      </c>
      <c r="B39" s="8" t="s">
        <v>68</v>
      </c>
      <c r="C39" s="9">
        <f>SUM(C40:C42)</f>
        <v>91476722.55</v>
      </c>
      <c r="D39" s="9">
        <f>SUM(D40:D42)</f>
        <v>132371327.71</v>
      </c>
      <c r="E39" s="9">
        <f>SUM(E40:E42)</f>
        <v>137157470</v>
      </c>
      <c r="F39" s="9">
        <f t="shared" si="0"/>
        <v>45680747.45</v>
      </c>
      <c r="G39" s="9">
        <f t="shared" si="1"/>
        <v>4786142.290000007</v>
      </c>
    </row>
    <row r="40" spans="1:7" ht="15" outlineLevel="1">
      <c r="A40" s="13" t="s">
        <v>41</v>
      </c>
      <c r="B40" s="4" t="s">
        <v>40</v>
      </c>
      <c r="C40" s="7">
        <v>18505753.25</v>
      </c>
      <c r="D40" s="7">
        <v>19000000</v>
      </c>
      <c r="E40" s="7">
        <v>20350000</v>
      </c>
      <c r="F40" s="7">
        <f t="shared" si="0"/>
        <v>1844246.75</v>
      </c>
      <c r="G40" s="7">
        <f t="shared" si="1"/>
        <v>1350000</v>
      </c>
    </row>
    <row r="41" spans="1:7" ht="15">
      <c r="A41" s="13" t="s">
        <v>43</v>
      </c>
      <c r="B41" s="4" t="s">
        <v>42</v>
      </c>
      <c r="C41" s="7">
        <v>46967169.3</v>
      </c>
      <c r="D41" s="7">
        <v>12619505</v>
      </c>
      <c r="E41" s="7">
        <v>11684770</v>
      </c>
      <c r="F41" s="7">
        <f t="shared" si="0"/>
        <v>-35282399.3</v>
      </c>
      <c r="G41" s="7">
        <f t="shared" si="1"/>
        <v>-934735</v>
      </c>
    </row>
    <row r="42" spans="1:7" ht="15" outlineLevel="1">
      <c r="A42" s="13" t="s">
        <v>45</v>
      </c>
      <c r="B42" s="4" t="s">
        <v>44</v>
      </c>
      <c r="C42" s="7">
        <v>26003800</v>
      </c>
      <c r="D42" s="7">
        <v>100751822.71</v>
      </c>
      <c r="E42" s="7">
        <v>105122700</v>
      </c>
      <c r="F42" s="7">
        <f t="shared" si="0"/>
        <v>79118900</v>
      </c>
      <c r="G42" s="7">
        <f t="shared" si="1"/>
        <v>4370877.290000007</v>
      </c>
    </row>
    <row r="43" spans="1:7" ht="15" outlineLevel="1">
      <c r="A43" s="12" t="s">
        <v>82</v>
      </c>
      <c r="B43" s="8" t="s">
        <v>69</v>
      </c>
      <c r="C43" s="9">
        <f>SUM(C44:C45)</f>
        <v>154452013.73</v>
      </c>
      <c r="D43" s="9">
        <f>SUM(D44:D45)</f>
        <v>162213839.82999998</v>
      </c>
      <c r="E43" s="9">
        <f>SUM(E44:E45)</f>
        <v>158244946</v>
      </c>
      <c r="F43" s="9">
        <f t="shared" si="0"/>
        <v>3792932.2700000107</v>
      </c>
      <c r="G43" s="9">
        <f t="shared" si="1"/>
        <v>-3968893.8299999833</v>
      </c>
    </row>
    <row r="44" spans="1:7" ht="15">
      <c r="A44" s="13" t="s">
        <v>47</v>
      </c>
      <c r="B44" s="4" t="s">
        <v>46</v>
      </c>
      <c r="C44" s="7">
        <v>139425874.73</v>
      </c>
      <c r="D44" s="7">
        <v>142282994.82</v>
      </c>
      <c r="E44" s="7">
        <v>140299972</v>
      </c>
      <c r="F44" s="7">
        <f t="shared" si="0"/>
        <v>874097.2700000107</v>
      </c>
      <c r="G44" s="7">
        <f t="shared" si="1"/>
        <v>-1983022.8199999928</v>
      </c>
    </row>
    <row r="45" spans="1:7" ht="30.75" outlineLevel="1">
      <c r="A45" s="13" t="s">
        <v>49</v>
      </c>
      <c r="B45" s="4" t="s">
        <v>48</v>
      </c>
      <c r="C45" s="7">
        <v>15026139</v>
      </c>
      <c r="D45" s="7">
        <v>19930845.01</v>
      </c>
      <c r="E45" s="7">
        <v>17944974</v>
      </c>
      <c r="F45" s="7">
        <f t="shared" si="0"/>
        <v>2918835</v>
      </c>
      <c r="G45" s="7">
        <f t="shared" si="1"/>
        <v>-1985871.0100000016</v>
      </c>
    </row>
    <row r="46" spans="1:7" ht="18.75" customHeight="1">
      <c r="A46" s="12" t="s">
        <v>83</v>
      </c>
      <c r="B46" s="8" t="s">
        <v>70</v>
      </c>
      <c r="C46" s="9">
        <f>C47</f>
        <v>5000000</v>
      </c>
      <c r="D46" s="9">
        <f>D47</f>
        <v>5000000</v>
      </c>
      <c r="E46" s="9">
        <f>E47</f>
        <v>5000000</v>
      </c>
      <c r="F46" s="9">
        <f t="shared" si="0"/>
        <v>0</v>
      </c>
      <c r="G46" s="9">
        <f t="shared" si="1"/>
        <v>0</v>
      </c>
    </row>
    <row r="47" spans="1:7" ht="15" outlineLevel="1">
      <c r="A47" s="13" t="s">
        <v>51</v>
      </c>
      <c r="B47" s="4" t="s">
        <v>50</v>
      </c>
      <c r="C47" s="7">
        <v>5000000</v>
      </c>
      <c r="D47" s="7">
        <v>5000000</v>
      </c>
      <c r="E47" s="7">
        <v>5000000</v>
      </c>
      <c r="F47" s="7">
        <f t="shared" si="0"/>
        <v>0</v>
      </c>
      <c r="G47" s="7">
        <f t="shared" si="1"/>
        <v>0</v>
      </c>
    </row>
    <row r="48" spans="1:7" ht="46.5">
      <c r="A48" s="12" t="s">
        <v>101</v>
      </c>
      <c r="B48" s="8" t="s">
        <v>71</v>
      </c>
      <c r="C48" s="9">
        <f>C49</f>
        <v>6701158.56</v>
      </c>
      <c r="D48" s="9">
        <f>D49</f>
        <v>9497811</v>
      </c>
      <c r="E48" s="9">
        <f>E49</f>
        <v>37286659</v>
      </c>
      <c r="F48" s="9">
        <f t="shared" si="0"/>
        <v>30585500.44</v>
      </c>
      <c r="G48" s="9">
        <f t="shared" si="1"/>
        <v>27788848</v>
      </c>
    </row>
    <row r="49" spans="1:7" ht="30.75">
      <c r="A49" s="13" t="s">
        <v>102</v>
      </c>
      <c r="B49" s="4" t="s">
        <v>52</v>
      </c>
      <c r="C49" s="7">
        <v>6701158.56</v>
      </c>
      <c r="D49" s="7">
        <v>9497811</v>
      </c>
      <c r="E49" s="7">
        <v>37286659</v>
      </c>
      <c r="F49" s="7">
        <f t="shared" si="0"/>
        <v>30585500.44</v>
      </c>
      <c r="G49" s="7">
        <f t="shared" si="1"/>
        <v>27788848</v>
      </c>
    </row>
    <row r="50" spans="1:7" ht="15">
      <c r="A50" s="15" t="s">
        <v>72</v>
      </c>
      <c r="B50" s="10"/>
      <c r="C50" s="11">
        <f>C5+C13+C17+C24+C29+C36+C39+C43+C46+C48</f>
        <v>3678560979.39</v>
      </c>
      <c r="D50" s="11">
        <f>D5+D13+D17+D24+D29+D36+D39+D43+D46+D48</f>
        <v>4254047019.8299994</v>
      </c>
      <c r="E50" s="11">
        <f>E5+E13+E17+E24+E29+E36+E39+E43+E46+E48</f>
        <v>4142792069</v>
      </c>
      <c r="F50" s="11">
        <f t="shared" si="0"/>
        <v>464231089.61000013</v>
      </c>
      <c r="G50" s="11">
        <f t="shared" si="1"/>
        <v>-111254950.82999945</v>
      </c>
    </row>
  </sheetData>
  <sheetProtection/>
  <mergeCells count="1">
    <mergeCell ref="A1:G1"/>
  </mergeCells>
  <printOptions/>
  <pageMargins left="0.3937007874015748" right="0.3937007874015748" top="0.7874015748031497" bottom="0.3937007874015748" header="0.3937007874015748" footer="0.3937007874015748"/>
  <pageSetup fitToHeight="0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Romackaya</dc:creator>
  <cp:keywords/>
  <dc:description>POI HSSF rep:2.40.0.105</dc:description>
  <cp:lastModifiedBy>Popcova</cp:lastModifiedBy>
  <cp:lastPrinted>2019-11-19T13:46:08Z</cp:lastPrinted>
  <dcterms:created xsi:type="dcterms:W3CDTF">2017-04-26T07:16:44Z</dcterms:created>
  <dcterms:modified xsi:type="dcterms:W3CDTF">2019-11-19T13:47:33Z</dcterms:modified>
  <cp:category/>
  <cp:version/>
  <cp:contentType/>
  <cp:contentStatus/>
</cp:coreProperties>
</file>