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'Бюджет'!#REF!</definedName>
    <definedName name="_xlnm.Print_Titles" localSheetId="0">'Бюджет'!$3:$4</definedName>
  </definedNames>
  <calcPr fullCalcOnLoad="1"/>
</workbook>
</file>

<file path=xl/sharedStrings.xml><?xml version="1.0" encoding="utf-8"?>
<sst xmlns="http://schemas.openxmlformats.org/spreadsheetml/2006/main" count="99" uniqueCount="99">
  <si>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</si>
  <si>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</si>
  <si>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</si>
  <si>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</si>
  <si>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</si>
  <si>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</si>
  <si>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</si>
  <si>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</si>
  <si>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</si>
  <si>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</si>
  <si>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</si>
  <si>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</si>
  <si>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</si>
  <si>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</si>
  <si>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</si>
  <si>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</si>
  <si>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</si>
  <si>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</si>
  <si>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</si>
  <si>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</si>
  <si>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</si>
  <si>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</si>
  <si>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</si>
  <si>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</si>
  <si>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</si>
  <si>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</si>
  <si>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</si>
  <si>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</si>
  <si>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</si>
  <si>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</si>
  <si>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</si>
  <si>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</si>
  <si>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</si>
  <si>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</si>
  <si>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</si>
  <si>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</si>
  <si>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</si>
  <si>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</si>
  <si>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</si>
  <si>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</si>
  <si>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</si>
  <si>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</si>
  <si>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</si>
  <si>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</si>
  <si>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</si>
  <si>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</si>
  <si>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</si>
  <si>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</si>
  <si>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</si>
  <si>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</si>
  <si>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</si>
  <si>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</si>
  <si>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1301</t>
  </si>
  <si>
    <t>Обслуживание государственного внутреннего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</si>
  <si>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</si>
  <si>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</si>
  <si>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0707</t>
  </si>
  <si>
    <t>Молодежная политика и оздоровление детей</t>
  </si>
  <si>
    <t>1</t>
  </si>
  <si>
    <t>2</t>
  </si>
  <si>
    <t>3</t>
  </si>
  <si>
    <t>4</t>
  </si>
  <si>
    <t>5</t>
  </si>
  <si>
    <t>0100</t>
  </si>
  <si>
    <t>0300</t>
  </si>
  <si>
    <t>0400</t>
  </si>
  <si>
    <t>0500</t>
  </si>
  <si>
    <t>0700</t>
  </si>
  <si>
    <t>0800</t>
  </si>
  <si>
    <t>1000</t>
  </si>
  <si>
    <t>1100</t>
  </si>
  <si>
    <t>1200</t>
  </si>
  <si>
    <t>1300</t>
  </si>
  <si>
    <t>Всего</t>
  </si>
  <si>
    <t xml:space="preserve">Наименование </t>
  </si>
  <si>
    <t>Код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</si>
  <si>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</si>
  <si>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</si>
  <si>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</si>
  <si>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</si>
  <si>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</si>
  <si>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</si>
  <si>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</si>
  <si>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</si>
  <si>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</si>
  <si>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</si>
  <si>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рублей</t>
  </si>
  <si>
    <t xml:space="preserve">  2017 год ожидаемое исполнение</t>
  </si>
  <si>
    <t xml:space="preserve"> 2018 год прогноз</t>
  </si>
  <si>
    <t xml:space="preserve">  2016 год
 факт</t>
  </si>
  <si>
    <t>Отклонение расходов на 2018 год от фактических расходов за 2016 год</t>
  </si>
  <si>
    <t>Отклонение расходов на 2018 год от ожидаемых расходов за 2017 год</t>
  </si>
  <si>
    <t>СВЕДЕНИЯ О РАСХОДАХ  БЮДЖЕТА МОГО «УХТА» НА 2016 - 2018 ГОДЫ 
ПО РАЗДЕЛАМ И ПОДРАЗДЕЛАМ КЛАССИФИКАЦИИ РАСХОДОВ БЮДЖЕТА</t>
  </si>
  <si>
    <t>0107</t>
  </si>
  <si>
    <t>Обеспечение проведения выборов и референдумов</t>
  </si>
  <si>
    <t>0703</t>
  </si>
  <si>
    <t>Дополнительное образование детей</t>
  </si>
  <si>
    <t>0406</t>
  </si>
  <si>
    <t>Водное хозяйство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</si>
</sst>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#,##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"/>
      <family val="0"/>
    </font>
    <font>
      <sz val="8.5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 vertical="top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0" fillId="0" borderId="10" xfId="0" applyBorder="1" applyAlignment="1">
      <alignment vertical="top"/>
    </xf>
    <xf numFmtId="4" fontId="2" fillId="0" borderId="10" xfId="0" applyNumberFormat="1" applyFont="1" applyBorder="1" applyAlignment="1" applyProtection="1">
      <alignment horizontal="right" vertical="top"/>
      <protection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7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 customHeight="1" outlineLevelRow="1"/>
  <cols>
    <col min="1" max="1" width="46.00390625" style="0" customWidth="1"/>
    <col min="2" max="2" width="7.57421875" style="0" bestFit="1" customWidth="1"/>
    <col min="3" max="5" width="17.28125" style="0" bestFit="1" customWidth="1"/>
    <col min="6" max="6" width="18.140625" style="0" bestFit="1" customWidth="1"/>
    <col min="7" max="7" width="18.00390625" style="0" customWidth="1"/>
  </cols>
  <sheetData>
    <row r="1" spans="1:7" ht="52.5" customHeight="1">
      <c r="A1" s="17" t="s">
        <v>92</v>
      </c>
      <c r="B1" s="17"/>
      <c r="C1" s="17"/>
      <c r="D1" s="17"/>
      <c r="E1" s="17"/>
      <c r="F1" s="17"/>
      <c r="G1" s="17"/>
    </row>
    <row r="2" spans="2:7" ht="15.75">
      <c r="B2" s="1"/>
      <c r="C2" s="1"/>
      <c r="D2" s="1"/>
      <c r="F2" s="1"/>
      <c r="G2" s="3" t="s">
        <v>86</v>
      </c>
    </row>
    <row r="3" spans="1:7" s="16" customFormat="1" ht="94.5">
      <c r="A3" s="14" t="s">
        <v>74</v>
      </c>
      <c r="B3" s="14" t="s">
        <v>75</v>
      </c>
      <c r="C3" s="14" t="s">
        <v>89</v>
      </c>
      <c r="D3" s="14" t="s">
        <v>87</v>
      </c>
      <c r="E3" s="14" t="s">
        <v>88</v>
      </c>
      <c r="F3" s="15" t="s">
        <v>90</v>
      </c>
      <c r="G3" s="15" t="s">
        <v>91</v>
      </c>
    </row>
    <row r="4" spans="1:7" s="16" customFormat="1" ht="15.75">
      <c r="A4" s="14" t="s">
        <v>58</v>
      </c>
      <c r="B4" s="14" t="s">
        <v>59</v>
      </c>
      <c r="C4" s="14" t="s">
        <v>60</v>
      </c>
      <c r="D4" s="14" t="s">
        <v>61</v>
      </c>
      <c r="E4" s="14" t="s">
        <v>62</v>
      </c>
      <c r="F4" s="2">
        <v>6</v>
      </c>
      <c r="G4" s="2">
        <v>7</v>
      </c>
    </row>
    <row r="5" spans="1:7" ht="15.75">
      <c r="A5" s="12" t="s">
        <v>76</v>
      </c>
      <c r="B5" s="6" t="s">
        <v>63</v>
      </c>
      <c r="C5" s="7">
        <v>262972222.72</v>
      </c>
      <c r="D5" s="7">
        <f>SUM(D6:D12)</f>
        <v>257115760.9</v>
      </c>
      <c r="E5" s="7">
        <f>SUM(E6:E12)</f>
        <v>349136035.88</v>
      </c>
      <c r="F5" s="7">
        <f>E5-C5</f>
        <v>86163813.16</v>
      </c>
      <c r="G5" s="7">
        <f>E5-D5</f>
        <v>92020274.97999999</v>
      </c>
    </row>
    <row r="6" spans="1:7" ht="47.25" outlineLevel="1">
      <c r="A6" s="4" t="s">
        <v>1</v>
      </c>
      <c r="B6" s="8" t="s">
        <v>0</v>
      </c>
      <c r="C6" s="9">
        <v>2460528.24</v>
      </c>
      <c r="D6" s="9">
        <v>2784880</v>
      </c>
      <c r="E6" s="9">
        <v>2777790</v>
      </c>
      <c r="F6" s="9">
        <f aca="true" t="shared" si="0" ref="F6:F47">E6-C6</f>
        <v>317261.7599999998</v>
      </c>
      <c r="G6" s="9">
        <f aca="true" t="shared" si="1" ref="G6:G47">E6-D6</f>
        <v>-7090</v>
      </c>
    </row>
    <row r="7" spans="1:7" ht="63.75" customHeight="1" outlineLevel="1">
      <c r="A7" s="4" t="s">
        <v>3</v>
      </c>
      <c r="B7" s="8" t="s">
        <v>2</v>
      </c>
      <c r="C7" s="9">
        <v>9447164.97</v>
      </c>
      <c r="D7" s="9">
        <v>4320768.37</v>
      </c>
      <c r="E7" s="9">
        <v>1056152</v>
      </c>
      <c r="F7" s="9">
        <f t="shared" si="0"/>
        <v>-8391012.97</v>
      </c>
      <c r="G7" s="9">
        <f t="shared" si="1"/>
        <v>-3264616.37</v>
      </c>
    </row>
    <row r="8" spans="1:7" ht="78.75" outlineLevel="1">
      <c r="A8" s="4" t="s">
        <v>5</v>
      </c>
      <c r="B8" s="8" t="s">
        <v>4</v>
      </c>
      <c r="C8" s="9">
        <v>111654562.09</v>
      </c>
      <c r="D8" s="9">
        <v>121685198.34</v>
      </c>
      <c r="E8" s="9">
        <v>122934771.88</v>
      </c>
      <c r="F8" s="9">
        <f t="shared" si="0"/>
        <v>11280209.789999992</v>
      </c>
      <c r="G8" s="9">
        <f t="shared" si="1"/>
        <v>1249573.5399999917</v>
      </c>
    </row>
    <row r="9" spans="1:7" ht="63" outlineLevel="1">
      <c r="A9" s="4" t="s">
        <v>7</v>
      </c>
      <c r="B9" s="8" t="s">
        <v>6</v>
      </c>
      <c r="C9" s="9">
        <v>29655507.48</v>
      </c>
      <c r="D9" s="9">
        <v>30702929</v>
      </c>
      <c r="E9" s="9">
        <v>31956563</v>
      </c>
      <c r="F9" s="9">
        <f t="shared" si="0"/>
        <v>2301055.5199999996</v>
      </c>
      <c r="G9" s="9">
        <f t="shared" si="1"/>
        <v>1253634</v>
      </c>
    </row>
    <row r="10" spans="1:7" ht="31.5" outlineLevel="1">
      <c r="A10" s="4" t="s">
        <v>94</v>
      </c>
      <c r="B10" s="8" t="s">
        <v>93</v>
      </c>
      <c r="C10" s="9">
        <v>0</v>
      </c>
      <c r="D10" s="9">
        <v>1065916.22</v>
      </c>
      <c r="E10" s="9">
        <v>719608</v>
      </c>
      <c r="F10" s="9">
        <f t="shared" si="0"/>
        <v>719608</v>
      </c>
      <c r="G10" s="9">
        <f t="shared" si="1"/>
        <v>-346308.22</v>
      </c>
    </row>
    <row r="11" spans="1:7" ht="15.75" outlineLevel="1">
      <c r="A11" s="4" t="s">
        <v>9</v>
      </c>
      <c r="B11" s="8" t="s">
        <v>8</v>
      </c>
      <c r="C11" s="9">
        <v>0</v>
      </c>
      <c r="D11" s="9">
        <v>6700000</v>
      </c>
      <c r="E11" s="9">
        <v>5000000</v>
      </c>
      <c r="F11" s="9">
        <f t="shared" si="0"/>
        <v>5000000</v>
      </c>
      <c r="G11" s="9">
        <f t="shared" si="1"/>
        <v>-1700000</v>
      </c>
    </row>
    <row r="12" spans="1:7" ht="15.75" outlineLevel="1">
      <c r="A12" s="4" t="s">
        <v>11</v>
      </c>
      <c r="B12" s="8" t="s">
        <v>10</v>
      </c>
      <c r="C12" s="9">
        <v>109754459.94</v>
      </c>
      <c r="D12" s="9">
        <v>89856068.97</v>
      </c>
      <c r="E12" s="9">
        <v>184691151</v>
      </c>
      <c r="F12" s="9">
        <f t="shared" si="0"/>
        <v>74936691.06</v>
      </c>
      <c r="G12" s="9">
        <f t="shared" si="1"/>
        <v>94835082.03</v>
      </c>
    </row>
    <row r="13" spans="1:7" ht="47.25">
      <c r="A13" s="12" t="s">
        <v>77</v>
      </c>
      <c r="B13" s="6" t="s">
        <v>64</v>
      </c>
      <c r="C13" s="7">
        <v>37935230.41</v>
      </c>
      <c r="D13" s="7">
        <f>SUM(D14:D16)</f>
        <v>32825526</v>
      </c>
      <c r="E13" s="7">
        <f>SUM(E14:E16)</f>
        <v>31300000</v>
      </c>
      <c r="F13" s="7">
        <f t="shared" si="0"/>
        <v>-6635230.409999996</v>
      </c>
      <c r="G13" s="7">
        <f t="shared" si="1"/>
        <v>-1525526</v>
      </c>
    </row>
    <row r="14" spans="1:7" ht="48.75" customHeight="1" outlineLevel="1">
      <c r="A14" s="4" t="s">
        <v>13</v>
      </c>
      <c r="B14" s="8" t="s">
        <v>12</v>
      </c>
      <c r="C14" s="9">
        <v>33984141.66</v>
      </c>
      <c r="D14" s="9">
        <v>26264592</v>
      </c>
      <c r="E14" s="9">
        <v>22420566</v>
      </c>
      <c r="F14" s="9">
        <f t="shared" si="0"/>
        <v>-11563575.659999996</v>
      </c>
      <c r="G14" s="9">
        <f t="shared" si="1"/>
        <v>-3844026</v>
      </c>
    </row>
    <row r="15" spans="1:7" ht="15.75" outlineLevel="1">
      <c r="A15" s="4" t="s">
        <v>15</v>
      </c>
      <c r="B15" s="8" t="s">
        <v>14</v>
      </c>
      <c r="C15" s="9">
        <v>3535632.75</v>
      </c>
      <c r="D15" s="9">
        <v>4803934</v>
      </c>
      <c r="E15" s="9">
        <v>5029434</v>
      </c>
      <c r="F15" s="9">
        <f t="shared" si="0"/>
        <v>1493801.25</v>
      </c>
      <c r="G15" s="9">
        <f t="shared" si="1"/>
        <v>225500</v>
      </c>
    </row>
    <row r="16" spans="1:7" ht="47.25">
      <c r="A16" s="4" t="s">
        <v>55</v>
      </c>
      <c r="B16" s="8" t="s">
        <v>54</v>
      </c>
      <c r="C16" s="9">
        <v>415456</v>
      </c>
      <c r="D16" s="9">
        <v>1757000</v>
      </c>
      <c r="E16" s="9">
        <v>3850000</v>
      </c>
      <c r="F16" s="9">
        <f t="shared" si="0"/>
        <v>3434544</v>
      </c>
      <c r="G16" s="9">
        <f t="shared" si="1"/>
        <v>2093000</v>
      </c>
    </row>
    <row r="17" spans="1:7" ht="15.75" outlineLevel="1">
      <c r="A17" s="12" t="s">
        <v>78</v>
      </c>
      <c r="B17" s="6" t="s">
        <v>65</v>
      </c>
      <c r="C17" s="7">
        <f>SUM(C18:C21)</f>
        <v>263784129.76</v>
      </c>
      <c r="D17" s="7">
        <f>SUM(D18:D21)</f>
        <v>201096025.35</v>
      </c>
      <c r="E17" s="7">
        <f>SUM(E18:E21)</f>
        <v>182421939.37</v>
      </c>
      <c r="F17" s="7">
        <f>E17-C17</f>
        <v>-81362190.38999999</v>
      </c>
      <c r="G17" s="7">
        <f t="shared" si="1"/>
        <v>-18674085.97999999</v>
      </c>
    </row>
    <row r="18" spans="1:7" ht="15.75" outlineLevel="1">
      <c r="A18" s="4" t="s">
        <v>98</v>
      </c>
      <c r="B18" s="8" t="s">
        <v>97</v>
      </c>
      <c r="C18" s="9">
        <v>0</v>
      </c>
      <c r="D18" s="9">
        <v>10946020</v>
      </c>
      <c r="E18" s="9">
        <v>0</v>
      </c>
      <c r="F18" s="9">
        <f t="shared" si="0"/>
        <v>0</v>
      </c>
      <c r="G18" s="9">
        <f t="shared" si="1"/>
        <v>-10946020</v>
      </c>
    </row>
    <row r="19" spans="1:7" ht="15.75" outlineLevel="1">
      <c r="A19" s="4" t="s">
        <v>17</v>
      </c>
      <c r="B19" s="8" t="s">
        <v>16</v>
      </c>
      <c r="C19" s="9">
        <v>3580338.12</v>
      </c>
      <c r="D19" s="9">
        <v>2928238.99</v>
      </c>
      <c r="E19" s="9">
        <v>1945032</v>
      </c>
      <c r="F19" s="9">
        <f t="shared" si="0"/>
        <v>-1635306.12</v>
      </c>
      <c r="G19" s="9">
        <f t="shared" si="1"/>
        <v>-983206.9900000002</v>
      </c>
    </row>
    <row r="20" spans="1:7" ht="15.75" outlineLevel="1">
      <c r="A20" s="4" t="s">
        <v>19</v>
      </c>
      <c r="B20" s="8" t="s">
        <v>18</v>
      </c>
      <c r="C20" s="9">
        <v>235037477.91</v>
      </c>
      <c r="D20" s="9">
        <v>162578617.14</v>
      </c>
      <c r="E20" s="9">
        <v>158758098.37</v>
      </c>
      <c r="F20" s="9">
        <f t="shared" si="0"/>
        <v>-76279379.53999999</v>
      </c>
      <c r="G20" s="9">
        <f t="shared" si="1"/>
        <v>-3820518.769999981</v>
      </c>
    </row>
    <row r="21" spans="1:7" ht="31.5">
      <c r="A21" s="4" t="s">
        <v>21</v>
      </c>
      <c r="B21" s="8" t="s">
        <v>20</v>
      </c>
      <c r="C21" s="9">
        <v>25166313.73</v>
      </c>
      <c r="D21" s="9">
        <v>24643149.22</v>
      </c>
      <c r="E21" s="9">
        <v>21718809</v>
      </c>
      <c r="F21" s="9">
        <f t="shared" si="0"/>
        <v>-3447504.7300000004</v>
      </c>
      <c r="G21" s="9">
        <f t="shared" si="1"/>
        <v>-2924340.219999999</v>
      </c>
    </row>
    <row r="22" spans="1:7" ht="31.5" outlineLevel="1">
      <c r="A22" s="12" t="s">
        <v>79</v>
      </c>
      <c r="B22" s="6" t="s">
        <v>66</v>
      </c>
      <c r="C22" s="7">
        <v>441899300.2</v>
      </c>
      <c r="D22" s="7">
        <f>SUM(D23:D26)</f>
        <v>652078482.27</v>
      </c>
      <c r="E22" s="7">
        <f>SUM(E23:E26)</f>
        <v>145122139</v>
      </c>
      <c r="F22" s="7">
        <f t="shared" si="0"/>
        <v>-296777161.2</v>
      </c>
      <c r="G22" s="7">
        <f t="shared" si="1"/>
        <v>-506956343.27</v>
      </c>
    </row>
    <row r="23" spans="1:7" ht="15.75" outlineLevel="1">
      <c r="A23" s="4" t="s">
        <v>23</v>
      </c>
      <c r="B23" s="8" t="s">
        <v>22</v>
      </c>
      <c r="C23" s="9">
        <v>268736531.9</v>
      </c>
      <c r="D23" s="9">
        <f>461898277.77-50000000</f>
        <v>411898277.77</v>
      </c>
      <c r="E23" s="9">
        <v>32885000</v>
      </c>
      <c r="F23" s="9">
        <f t="shared" si="0"/>
        <v>-235851531.89999998</v>
      </c>
      <c r="G23" s="9">
        <f t="shared" si="1"/>
        <v>-379013277.77</v>
      </c>
    </row>
    <row r="24" spans="1:7" ht="15.75" outlineLevel="1">
      <c r="A24" s="4" t="s">
        <v>25</v>
      </c>
      <c r="B24" s="8" t="s">
        <v>24</v>
      </c>
      <c r="C24" s="9">
        <v>488263.35</v>
      </c>
      <c r="D24" s="9">
        <v>4470000</v>
      </c>
      <c r="E24" s="9">
        <v>1190000</v>
      </c>
      <c r="F24" s="9">
        <f t="shared" si="0"/>
        <v>701736.65</v>
      </c>
      <c r="G24" s="9">
        <f t="shared" si="1"/>
        <v>-3280000</v>
      </c>
    </row>
    <row r="25" spans="1:7" ht="15.75" outlineLevel="1">
      <c r="A25" s="4" t="s">
        <v>27</v>
      </c>
      <c r="B25" s="8" t="s">
        <v>26</v>
      </c>
      <c r="C25" s="9">
        <v>111756932.88</v>
      </c>
      <c r="D25" s="9">
        <v>182044386.16</v>
      </c>
      <c r="E25" s="9">
        <v>63811010</v>
      </c>
      <c r="F25" s="9">
        <f t="shared" si="0"/>
        <v>-47945922.879999995</v>
      </c>
      <c r="G25" s="9">
        <f t="shared" si="1"/>
        <v>-118233376.16</v>
      </c>
    </row>
    <row r="26" spans="1:7" ht="31.5">
      <c r="A26" s="4" t="s">
        <v>29</v>
      </c>
      <c r="B26" s="8" t="s">
        <v>28</v>
      </c>
      <c r="C26" s="9">
        <v>60917572.07</v>
      </c>
      <c r="D26" s="9">
        <v>53665818.34</v>
      </c>
      <c r="E26" s="9">
        <v>47236129</v>
      </c>
      <c r="F26" s="9">
        <f t="shared" si="0"/>
        <v>-13681443.07</v>
      </c>
      <c r="G26" s="9">
        <f t="shared" si="1"/>
        <v>-6429689.340000004</v>
      </c>
    </row>
    <row r="27" spans="1:7" ht="15.75" outlineLevel="1">
      <c r="A27" s="13" t="s">
        <v>80</v>
      </c>
      <c r="B27" s="6" t="s">
        <v>67</v>
      </c>
      <c r="C27" s="7">
        <v>2113416412.39</v>
      </c>
      <c r="D27" s="7">
        <f>SUM(D28:D32)</f>
        <v>1941184944.23</v>
      </c>
      <c r="E27" s="7">
        <f>SUM(E28:E32)</f>
        <v>1978056233</v>
      </c>
      <c r="F27" s="7">
        <f t="shared" si="0"/>
        <v>-135360179.3900001</v>
      </c>
      <c r="G27" s="7">
        <f t="shared" si="1"/>
        <v>36871288.76999998</v>
      </c>
    </row>
    <row r="28" spans="1:7" ht="15.75" outlineLevel="1">
      <c r="A28" s="4" t="s">
        <v>31</v>
      </c>
      <c r="B28" s="8" t="s">
        <v>30</v>
      </c>
      <c r="C28" s="9">
        <v>934511037.55</v>
      </c>
      <c r="D28" s="9">
        <v>868277866.85</v>
      </c>
      <c r="E28" s="9">
        <v>891195253</v>
      </c>
      <c r="F28" s="9">
        <f t="shared" si="0"/>
        <v>-43315784.54999995</v>
      </c>
      <c r="G28" s="9">
        <f t="shared" si="1"/>
        <v>22917386.149999976</v>
      </c>
    </row>
    <row r="29" spans="1:7" ht="15.75" outlineLevel="1">
      <c r="A29" s="4" t="s">
        <v>33</v>
      </c>
      <c r="B29" s="8" t="s">
        <v>32</v>
      </c>
      <c r="C29" s="9">
        <v>1099710604.58</v>
      </c>
      <c r="D29" s="9">
        <v>890046022.78</v>
      </c>
      <c r="E29" s="9">
        <v>896749552</v>
      </c>
      <c r="F29" s="9">
        <f t="shared" si="0"/>
        <v>-202961052.57999992</v>
      </c>
      <c r="G29" s="9">
        <f t="shared" si="1"/>
        <v>6703529.220000029</v>
      </c>
    </row>
    <row r="30" spans="1:7" ht="15.75" outlineLevel="1">
      <c r="A30" s="4" t="s">
        <v>96</v>
      </c>
      <c r="B30" s="8" t="s">
        <v>95</v>
      </c>
      <c r="C30" s="9">
        <v>0</v>
      </c>
      <c r="D30" s="9">
        <v>98330042.99</v>
      </c>
      <c r="E30" s="9">
        <v>102267054</v>
      </c>
      <c r="F30" s="9">
        <f t="shared" si="0"/>
        <v>102267054</v>
      </c>
      <c r="G30" s="9">
        <f t="shared" si="1"/>
        <v>3937011.0100000054</v>
      </c>
    </row>
    <row r="31" spans="1:7" ht="17.25" customHeight="1">
      <c r="A31" s="4" t="s">
        <v>57</v>
      </c>
      <c r="B31" s="8" t="s">
        <v>56</v>
      </c>
      <c r="C31" s="9">
        <v>4524000</v>
      </c>
      <c r="D31" s="9">
        <v>10281000</v>
      </c>
      <c r="E31" s="9">
        <v>10710700</v>
      </c>
      <c r="F31" s="9">
        <f t="shared" si="0"/>
        <v>6186700</v>
      </c>
      <c r="G31" s="9">
        <f t="shared" si="1"/>
        <v>429700</v>
      </c>
    </row>
    <row r="32" spans="1:7" ht="15.75" outlineLevel="1">
      <c r="A32" s="4" t="s">
        <v>35</v>
      </c>
      <c r="B32" s="8" t="s">
        <v>34</v>
      </c>
      <c r="C32" s="9">
        <v>74670770.26</v>
      </c>
      <c r="D32" s="9">
        <v>74250011.61</v>
      </c>
      <c r="E32" s="9">
        <v>77133674</v>
      </c>
      <c r="F32" s="9">
        <f t="shared" si="0"/>
        <v>2462903.7399999946</v>
      </c>
      <c r="G32" s="9">
        <f t="shared" si="1"/>
        <v>2883662.3900000006</v>
      </c>
    </row>
    <row r="33" spans="1:7" ht="15.75" outlineLevel="1">
      <c r="A33" s="12" t="s">
        <v>81</v>
      </c>
      <c r="B33" s="6" t="s">
        <v>68</v>
      </c>
      <c r="C33" s="7">
        <v>171398903.35</v>
      </c>
      <c r="D33" s="7">
        <f>SUM(D34:D35)</f>
        <v>211490578.11</v>
      </c>
      <c r="E33" s="7">
        <f>SUM(E34:E35)</f>
        <v>181176091</v>
      </c>
      <c r="F33" s="7">
        <f t="shared" si="0"/>
        <v>9777187.650000006</v>
      </c>
      <c r="G33" s="7">
        <f t="shared" si="1"/>
        <v>-30314487.110000014</v>
      </c>
    </row>
    <row r="34" spans="1:7" ht="15.75">
      <c r="A34" s="4" t="s">
        <v>37</v>
      </c>
      <c r="B34" s="8" t="s">
        <v>36</v>
      </c>
      <c r="C34" s="9">
        <v>122084352.84</v>
      </c>
      <c r="D34" s="9">
        <v>162382269.87</v>
      </c>
      <c r="E34" s="9">
        <v>132694603</v>
      </c>
      <c r="F34" s="9">
        <f t="shared" si="0"/>
        <v>10610250.159999996</v>
      </c>
      <c r="G34" s="9">
        <f t="shared" si="1"/>
        <v>-29687666.870000005</v>
      </c>
    </row>
    <row r="35" spans="1:7" ht="31.5" outlineLevel="1">
      <c r="A35" s="4" t="s">
        <v>39</v>
      </c>
      <c r="B35" s="8" t="s">
        <v>38</v>
      </c>
      <c r="C35" s="9">
        <v>49314550.51</v>
      </c>
      <c r="D35" s="9">
        <v>49108308.24</v>
      </c>
      <c r="E35" s="9">
        <v>48481488</v>
      </c>
      <c r="F35" s="9">
        <f t="shared" si="0"/>
        <v>-833062.5099999979</v>
      </c>
      <c r="G35" s="9">
        <f t="shared" si="1"/>
        <v>-626820.2400000021</v>
      </c>
    </row>
    <row r="36" spans="1:7" ht="15.75" outlineLevel="1">
      <c r="A36" s="13" t="s">
        <v>82</v>
      </c>
      <c r="B36" s="6" t="s">
        <v>69</v>
      </c>
      <c r="C36" s="7">
        <v>129525179.93</v>
      </c>
      <c r="D36" s="7">
        <f>SUM(D37:D39)</f>
        <v>125854597.85</v>
      </c>
      <c r="E36" s="7">
        <f>SUM(E37:E39)</f>
        <v>90469765</v>
      </c>
      <c r="F36" s="7">
        <f t="shared" si="0"/>
        <v>-39055414.93000001</v>
      </c>
      <c r="G36" s="7">
        <f t="shared" si="1"/>
        <v>-35384832.849999994</v>
      </c>
    </row>
    <row r="37" spans="1:7" ht="15.75" outlineLevel="1">
      <c r="A37" s="4" t="s">
        <v>41</v>
      </c>
      <c r="B37" s="8" t="s">
        <v>40</v>
      </c>
      <c r="C37" s="9">
        <v>15631266.59</v>
      </c>
      <c r="D37" s="9">
        <v>18044465.85</v>
      </c>
      <c r="E37" s="9">
        <v>18500000</v>
      </c>
      <c r="F37" s="9">
        <f t="shared" si="0"/>
        <v>2868733.41</v>
      </c>
      <c r="G37" s="9">
        <f t="shared" si="1"/>
        <v>455534.1499999985</v>
      </c>
    </row>
    <row r="38" spans="1:7" ht="15.75">
      <c r="A38" s="4" t="s">
        <v>43</v>
      </c>
      <c r="B38" s="8" t="s">
        <v>42</v>
      </c>
      <c r="C38" s="9">
        <v>57602663.33</v>
      </c>
      <c r="D38" s="9">
        <v>56592632</v>
      </c>
      <c r="E38" s="9">
        <v>28981065</v>
      </c>
      <c r="F38" s="9">
        <f t="shared" si="0"/>
        <v>-28621598.33</v>
      </c>
      <c r="G38" s="9">
        <f t="shared" si="1"/>
        <v>-27611567</v>
      </c>
    </row>
    <row r="39" spans="1:7" ht="15.75" outlineLevel="1">
      <c r="A39" s="4" t="s">
        <v>45</v>
      </c>
      <c r="B39" s="8" t="s">
        <v>44</v>
      </c>
      <c r="C39" s="9">
        <v>56291250.01</v>
      </c>
      <c r="D39" s="9">
        <v>51217500</v>
      </c>
      <c r="E39" s="9">
        <v>42988700</v>
      </c>
      <c r="F39" s="9">
        <f t="shared" si="0"/>
        <v>-13302550.009999998</v>
      </c>
      <c r="G39" s="9">
        <f t="shared" si="1"/>
        <v>-8228800</v>
      </c>
    </row>
    <row r="40" spans="1:7" ht="15.75" outlineLevel="1">
      <c r="A40" s="12" t="s">
        <v>83</v>
      </c>
      <c r="B40" s="6" t="s">
        <v>70</v>
      </c>
      <c r="C40" s="7">
        <v>58805287.06</v>
      </c>
      <c r="D40" s="7">
        <f>SUM(D41:D42)</f>
        <v>148384371.63</v>
      </c>
      <c r="E40" s="7">
        <f>SUM(E41:E42)</f>
        <v>140952324.75</v>
      </c>
      <c r="F40" s="7">
        <f t="shared" si="0"/>
        <v>82147037.69</v>
      </c>
      <c r="G40" s="7">
        <f t="shared" si="1"/>
        <v>-7432046.879999995</v>
      </c>
    </row>
    <row r="41" spans="1:7" ht="15.75">
      <c r="A41" s="4" t="s">
        <v>47</v>
      </c>
      <c r="B41" s="8" t="s">
        <v>46</v>
      </c>
      <c r="C41" s="9">
        <v>45058254.3</v>
      </c>
      <c r="D41" s="9">
        <v>133037474.63</v>
      </c>
      <c r="E41" s="9">
        <v>124966352.75</v>
      </c>
      <c r="F41" s="9">
        <f t="shared" si="0"/>
        <v>79908098.45</v>
      </c>
      <c r="G41" s="9">
        <f t="shared" si="1"/>
        <v>-8071121.879999995</v>
      </c>
    </row>
    <row r="42" spans="1:7" ht="31.5" outlineLevel="1">
      <c r="A42" s="4" t="s">
        <v>49</v>
      </c>
      <c r="B42" s="8" t="s">
        <v>48</v>
      </c>
      <c r="C42" s="9">
        <v>13747032.76</v>
      </c>
      <c r="D42" s="9">
        <v>15346897</v>
      </c>
      <c r="E42" s="9">
        <v>15985972</v>
      </c>
      <c r="F42" s="9">
        <f t="shared" si="0"/>
        <v>2238939.24</v>
      </c>
      <c r="G42" s="9">
        <f t="shared" si="1"/>
        <v>639075</v>
      </c>
    </row>
    <row r="43" spans="1:7" ht="18.75" customHeight="1">
      <c r="A43" s="12" t="s">
        <v>84</v>
      </c>
      <c r="B43" s="6" t="s">
        <v>71</v>
      </c>
      <c r="C43" s="7">
        <v>4000000</v>
      </c>
      <c r="D43" s="7">
        <f>D44</f>
        <v>10100000</v>
      </c>
      <c r="E43" s="7">
        <f>E44</f>
        <v>5000000</v>
      </c>
      <c r="F43" s="7">
        <f t="shared" si="0"/>
        <v>1000000</v>
      </c>
      <c r="G43" s="7">
        <f t="shared" si="1"/>
        <v>-5100000</v>
      </c>
    </row>
    <row r="44" spans="1:7" ht="15.75" outlineLevel="1">
      <c r="A44" s="4" t="s">
        <v>51</v>
      </c>
      <c r="B44" s="8" t="s">
        <v>50</v>
      </c>
      <c r="C44" s="9">
        <v>4000000</v>
      </c>
      <c r="D44" s="9">
        <v>10100000</v>
      </c>
      <c r="E44" s="9">
        <v>5000000</v>
      </c>
      <c r="F44" s="9">
        <f t="shared" si="0"/>
        <v>1000000</v>
      </c>
      <c r="G44" s="9">
        <f t="shared" si="1"/>
        <v>-5100000</v>
      </c>
    </row>
    <row r="45" spans="1:7" ht="47.25">
      <c r="A45" s="12" t="s">
        <v>85</v>
      </c>
      <c r="B45" s="6" t="s">
        <v>72</v>
      </c>
      <c r="C45" s="7">
        <v>36002349.13</v>
      </c>
      <c r="D45" s="7">
        <f>D46</f>
        <v>26669108.86</v>
      </c>
      <c r="E45" s="7">
        <f>E46</f>
        <v>32408300</v>
      </c>
      <c r="F45" s="7">
        <f t="shared" si="0"/>
        <v>-3594049.1300000027</v>
      </c>
      <c r="G45" s="7">
        <f t="shared" si="1"/>
        <v>5739191.140000001</v>
      </c>
    </row>
    <row r="46" spans="1:7" ht="31.5">
      <c r="A46" s="4" t="s">
        <v>53</v>
      </c>
      <c r="B46" s="8" t="s">
        <v>52</v>
      </c>
      <c r="C46" s="9">
        <v>36002349.13</v>
      </c>
      <c r="D46" s="9">
        <v>26669108.86</v>
      </c>
      <c r="E46" s="9">
        <v>32408300</v>
      </c>
      <c r="F46" s="9">
        <f t="shared" si="0"/>
        <v>-3594049.1300000027</v>
      </c>
      <c r="G46" s="9">
        <f t="shared" si="1"/>
        <v>5739191.140000001</v>
      </c>
    </row>
    <row r="47" spans="1:7" ht="15.75">
      <c r="A47" s="5" t="s">
        <v>73</v>
      </c>
      <c r="B47" s="10"/>
      <c r="C47" s="11">
        <v>3519739014.95</v>
      </c>
      <c r="D47" s="11">
        <f>D5+D13+D17+D22+D27+D33+D36+D40+D43+D45</f>
        <v>3606799395.2000003</v>
      </c>
      <c r="E47" s="11">
        <f>E5+E13+E17+E22+E27+E33+E36+E40+E43+E45</f>
        <v>3136042828</v>
      </c>
      <c r="F47" s="11">
        <f t="shared" si="0"/>
        <v>-383696186.9499998</v>
      </c>
      <c r="G47" s="11">
        <f t="shared" si="1"/>
        <v>-470756567.2000003</v>
      </c>
    </row>
  </sheetData>
  <sheetProtection/>
  <mergeCells count="1">
    <mergeCell ref="A1:G1"/>
  </mergeCells>
  <printOptions/>
  <pageMargins left="0.3937007874015748" right="0.3937007874015748" top="0.7874015748031497" bottom="0.5905511811023623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Romackaya</dc:creator>
  <cp:keywords/>
  <dc:description>POI HSSF rep:2.40.0.105</dc:description>
  <cp:lastModifiedBy>Popcova</cp:lastModifiedBy>
  <cp:lastPrinted>2017-11-30T14:39:46Z</cp:lastPrinted>
  <dcterms:created xsi:type="dcterms:W3CDTF">2017-04-26T07:16:44Z</dcterms:created>
  <dcterms:modified xsi:type="dcterms:W3CDTF">2017-11-30T15:01:03Z</dcterms:modified>
  <cp:category/>
  <cp:version/>
  <cp:contentType/>
  <cp:contentStatus/>
</cp:coreProperties>
</file>