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136" windowHeight="11136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3'!$A$1:$BY$40</definedName>
  </definedNames>
  <calcPr fullCalcOnLoad="1"/>
</workbook>
</file>

<file path=xl/sharedStrings.xml><?xml version="1.0" encoding="utf-8"?>
<sst xmlns="http://schemas.openxmlformats.org/spreadsheetml/2006/main" count="239" uniqueCount="97">
  <si>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</si>
  <si>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</si>
  <si>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</si>
  <si>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</si>
  <si>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</si>
  <si>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</si>
  <si>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</si>
  <si>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</si>
  <si>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</si>
  <si>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</si>
  <si>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</si>
  <si>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</si>
  <si>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</si>
  <si>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</si>
  <si>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</si>
  <si>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</si>
  <si>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</si>
  <si>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</si>
  <si>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</si>
  <si>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</si>
  <si>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</si>
  <si>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</si>
  <si>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</si>
  <si>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</si>
  <si>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</si>
  <si>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</si>
  <si>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</si>
  <si>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</si>
  <si>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</si>
  <si>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</si>
  <si>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</si>
  <si>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</si>
  <si>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</si>
  <si>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</si>
  <si>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2.11</t>
  </si>
  <si>
    <t>2.12</t>
  </si>
  <si>
    <t>2.13</t>
  </si>
  <si>
    <t>31.10.2022г.</t>
  </si>
  <si>
    <t>Муниципальный контракт № 0107300000320000410-0054411-01 от 12.10.2020г. с Северный Народный Банк (АО)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</si>
  <si>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</si>
  <si>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</si>
  <si>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</si>
  <si>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</si>
  <si>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</si>
  <si>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</si>
  <si>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</si>
  <si>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</si>
  <si>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</si>
  <si>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</si>
  <si>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</si>
  <si>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_____________________________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</si>
  <si>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</si>
  <si>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</si>
  <si>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</si>
  <si>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</si>
  <si>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</si>
  <si>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</si>
  <si>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</si>
  <si>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</si>
  <si>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</si>
  <si>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</si>
  <si>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</si>
  <si>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</si>
  <si>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</si>
  <si>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</si>
  <si>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</si>
  <si>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</si>
  <si>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</si>
  <si>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</si>
  <si>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</si>
  <si>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</si>
  <si>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</si>
  <si>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</si>
  <si>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</si>
  <si>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</si>
  <si>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</si>
  <si>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Осуществлено заимствований в марте 2022г.</t>
  </si>
  <si>
    <t>Исполнено обязательств в марте 2022г.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</si>
  <si>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</si>
  <si>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</si>
  <si>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</si>
  <si>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10.03.22г.</t>
  </si>
  <si>
    <t>Осуществлено заимствований в апреле 2022г.</t>
  </si>
  <si>
    <t>Исполнено обязательств в апреле 2022 г.</t>
  </si>
  <si>
    <t>Задолженность на 01.05.2022 г.</t>
  </si>
  <si>
    <t>Исполнено обязательств в мае 2022 г.</t>
  </si>
  <si>
    <t>Задолженность на 01.06.2022 г.</t>
  </si>
  <si>
    <t xml:space="preserve">***Договор №1 от 12.11.19г. ПАО Сбербанк </t>
  </si>
  <si>
    <t xml:space="preserve">***Договор № 1 от 12.11.19г. С ПАО Сбербанк досрочно расторгнут 18.03.2022г. </t>
  </si>
  <si>
    <t>17.03.22г.</t>
  </si>
  <si>
    <t>Задолженность на 01.04.2022 г.</t>
  </si>
  <si>
    <t>Осуществлено заимствований в мае 2022 г.</t>
  </si>
  <si>
    <t>21.04.22г.</t>
  </si>
  <si>
    <t>Начальник Финансового управления администрации МОГО "Ухта"</t>
  </si>
  <si>
    <t>Г.В. Крайн</t>
  </si>
  <si>
    <t>Примечание:  просроченной задолженности по состоянию на 01.06.2022 года - нет.</t>
  </si>
  <si>
    <t>Долговая книга МОГО "Ухта" по состоянию на 01 июня 2022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</si>
</sst>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horizontal="right"/>
    </xf>
    <xf numFmtId="4" fontId="51" fillId="0" borderId="12" xfId="0" applyNumberFormat="1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14" fontId="51" fillId="0" borderId="12" xfId="0" applyNumberFormat="1" applyFont="1" applyFill="1" applyBorder="1" applyAlignment="1">
      <alignment horizontal="right"/>
    </xf>
    <xf numFmtId="2" fontId="51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4" fontId="51" fillId="0" borderId="12" xfId="0" applyNumberFormat="1" applyFont="1" applyFill="1" applyBorder="1" applyAlignment="1">
      <alignment/>
    </xf>
    <xf numFmtId="2" fontId="51" fillId="0" borderId="12" xfId="0" applyNumberFormat="1" applyFont="1" applyFill="1" applyBorder="1" applyAlignment="1">
      <alignment/>
    </xf>
    <xf numFmtId="14" fontId="51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/>
    </xf>
    <xf numFmtId="2" fontId="52" fillId="0" borderId="12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5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Fill="1" applyBorder="1" applyAlignment="1">
      <alignment wrapText="1"/>
    </xf>
    <xf numFmtId="2" fontId="52" fillId="0" borderId="13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2" fillId="0" borderId="0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1" fillId="0" borderId="11" xfId="0" applyFont="1" applyBorder="1" applyAlignment="1">
      <alignment/>
    </xf>
    <xf numFmtId="0" fontId="51" fillId="0" borderId="17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right"/>
    </xf>
    <xf numFmtId="0" fontId="51" fillId="0" borderId="16" xfId="0" applyFont="1" applyBorder="1" applyAlignment="1">
      <alignment/>
    </xf>
    <xf numFmtId="0" fontId="51" fillId="0" borderId="12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Fill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4" fontId="5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49" fontId="52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4" fontId="0" fillId="34" borderId="12" xfId="0" applyNumberFormat="1" applyFont="1" applyFill="1" applyBorder="1" applyAlignment="1">
      <alignment horizontal="right"/>
    </xf>
    <xf numFmtId="4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5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11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4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60"/>
  <sheetViews>
    <sheetView tabSelected="1" view="pageBreakPreview" zoomScaleSheetLayoutView="100" zoomScalePageLayoutView="0" workbookViewId="0" topLeftCell="A1">
      <pane xSplit="4" ySplit="10" topLeftCell="BT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X18" sqref="BX18"/>
    </sheetView>
  </sheetViews>
  <sheetFormatPr defaultColWidth="9.125" defaultRowHeight="12.75"/>
  <cols>
    <col min="1" max="1" width="5.00390625" style="44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45" customWidth="1"/>
    <col min="25" max="25" width="13.50390625" style="45" customWidth="1"/>
    <col min="26" max="26" width="11.625" style="45" customWidth="1"/>
    <col min="27" max="27" width="14.625" style="45" customWidth="1"/>
    <col min="28" max="28" width="11.125" style="45" customWidth="1"/>
    <col min="29" max="29" width="12.50390625" style="45" customWidth="1"/>
    <col min="30" max="30" width="6.625" style="45" customWidth="1"/>
    <col min="31" max="31" width="10.00390625" style="45" customWidth="1"/>
    <col min="32" max="32" width="13.50390625" style="45" customWidth="1"/>
    <col min="33" max="33" width="13.625" style="45" customWidth="1"/>
    <col min="34" max="34" width="9.875" style="45" customWidth="1"/>
    <col min="35" max="35" width="10.50390625" style="45" customWidth="1"/>
    <col min="36" max="36" width="14.125" style="45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7.125" style="7" customWidth="1"/>
    <col min="50" max="50" width="8.875" style="34" customWidth="1"/>
    <col min="51" max="51" width="14.375" style="34" customWidth="1"/>
    <col min="52" max="52" width="8.625" style="34" customWidth="1"/>
    <col min="53" max="53" width="14.50390625" style="34" customWidth="1"/>
    <col min="54" max="54" width="9.875" style="34" customWidth="1"/>
    <col min="55" max="55" width="12.125" style="34" customWidth="1"/>
    <col min="56" max="56" width="5.625" style="34" customWidth="1"/>
    <col min="57" max="57" width="24.125" style="34" customWidth="1"/>
    <col min="58" max="58" width="17.375" style="34" customWidth="1"/>
    <col min="59" max="59" width="16.875" style="34" customWidth="1"/>
    <col min="60" max="60" width="13.50390625" style="34" customWidth="1"/>
    <col min="61" max="61" width="12.125" style="34" customWidth="1"/>
    <col min="62" max="62" width="22.00390625" style="34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5.625" style="7" customWidth="1"/>
    <col min="69" max="70" width="9.00390625" style="7" customWidth="1"/>
    <col min="71" max="71" width="13.50390625" style="7" customWidth="1"/>
    <col min="72" max="72" width="14.375" style="7" customWidth="1"/>
    <col min="73" max="73" width="10.50390625" style="7" customWidth="1"/>
    <col min="74" max="74" width="10.375" style="7" customWidth="1"/>
    <col min="75" max="75" width="15.50390625" style="7" customWidth="1"/>
    <col min="76" max="76" width="10.50390625" style="6" customWidth="1"/>
    <col min="77" max="77" width="9.125" style="6" customWidth="1"/>
    <col min="78" max="16384" width="9.125" style="8" customWidth="1"/>
  </cols>
  <sheetData>
    <row r="1" spans="1:36" ht="20.25" customHeight="1">
      <c r="A1" s="4"/>
      <c r="B1" s="4"/>
      <c r="C1" s="181" t="s">
        <v>96</v>
      </c>
      <c r="D1" s="181"/>
      <c r="E1" s="181"/>
      <c r="F1" s="181"/>
      <c r="G1" s="181"/>
      <c r="H1" s="181"/>
      <c r="I1" s="181"/>
      <c r="J1" s="181"/>
      <c r="K1" s="182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75" ht="41.25" customHeight="1">
      <c r="A2" s="192" t="s">
        <v>0</v>
      </c>
      <c r="B2" s="189" t="s">
        <v>26</v>
      </c>
      <c r="C2" s="189" t="s">
        <v>18</v>
      </c>
      <c r="D2" s="157" t="s">
        <v>10</v>
      </c>
      <c r="E2" s="157" t="s">
        <v>2</v>
      </c>
      <c r="F2" s="189" t="s">
        <v>1</v>
      </c>
      <c r="G2" s="189" t="s">
        <v>57</v>
      </c>
      <c r="H2" s="189"/>
      <c r="I2" s="189"/>
      <c r="J2" s="189"/>
      <c r="K2" s="184" t="s">
        <v>62</v>
      </c>
      <c r="L2" s="185"/>
      <c r="M2" s="160" t="s">
        <v>60</v>
      </c>
      <c r="N2" s="165"/>
      <c r="O2" s="165"/>
      <c r="P2" s="165"/>
      <c r="Q2" s="165"/>
      <c r="R2" s="165"/>
      <c r="S2" s="166"/>
      <c r="T2" s="160" t="s">
        <v>61</v>
      </c>
      <c r="U2" s="165"/>
      <c r="V2" s="165"/>
      <c r="W2" s="166"/>
      <c r="X2" s="150" t="s">
        <v>70</v>
      </c>
      <c r="Y2" s="151"/>
      <c r="Z2" s="162" t="s">
        <v>71</v>
      </c>
      <c r="AA2" s="163"/>
      <c r="AB2" s="163"/>
      <c r="AC2" s="163"/>
      <c r="AD2" s="163"/>
      <c r="AE2" s="163"/>
      <c r="AF2" s="164"/>
      <c r="AG2" s="162" t="s">
        <v>72</v>
      </c>
      <c r="AH2" s="163"/>
      <c r="AI2" s="163"/>
      <c r="AJ2" s="164"/>
      <c r="AK2" s="150" t="s">
        <v>76</v>
      </c>
      <c r="AL2" s="151"/>
      <c r="AM2" s="162" t="s">
        <v>77</v>
      </c>
      <c r="AN2" s="163"/>
      <c r="AO2" s="163"/>
      <c r="AP2" s="163"/>
      <c r="AQ2" s="163"/>
      <c r="AR2" s="163"/>
      <c r="AS2" s="164"/>
      <c r="AT2" s="162" t="s">
        <v>90</v>
      </c>
      <c r="AU2" s="163"/>
      <c r="AV2" s="163"/>
      <c r="AW2" s="164"/>
      <c r="AX2" s="150" t="s">
        <v>82</v>
      </c>
      <c r="AY2" s="151"/>
      <c r="AZ2" s="162" t="s">
        <v>83</v>
      </c>
      <c r="BA2" s="163"/>
      <c r="BB2" s="163"/>
      <c r="BC2" s="163"/>
      <c r="BD2" s="163"/>
      <c r="BE2" s="163"/>
      <c r="BF2" s="164"/>
      <c r="BG2" s="162" t="s">
        <v>84</v>
      </c>
      <c r="BH2" s="163"/>
      <c r="BI2" s="163"/>
      <c r="BJ2" s="164"/>
      <c r="BK2" s="190" t="s">
        <v>91</v>
      </c>
      <c r="BL2" s="191"/>
      <c r="BM2" s="162" t="s">
        <v>85</v>
      </c>
      <c r="BN2" s="163"/>
      <c r="BO2" s="163"/>
      <c r="BP2" s="163"/>
      <c r="BQ2" s="163"/>
      <c r="BR2" s="163"/>
      <c r="BS2" s="164"/>
      <c r="BT2" s="162" t="s">
        <v>86</v>
      </c>
      <c r="BU2" s="163"/>
      <c r="BV2" s="163"/>
      <c r="BW2" s="164"/>
    </row>
    <row r="3" spans="1:75" ht="24" customHeight="1">
      <c r="A3" s="192"/>
      <c r="B3" s="189"/>
      <c r="C3" s="189"/>
      <c r="D3" s="158"/>
      <c r="E3" s="158"/>
      <c r="F3" s="189"/>
      <c r="G3" s="9" t="s">
        <v>3</v>
      </c>
      <c r="H3" s="9" t="s">
        <v>4</v>
      </c>
      <c r="I3" s="9" t="s">
        <v>5</v>
      </c>
      <c r="J3" s="9" t="s">
        <v>6</v>
      </c>
      <c r="K3" s="184" t="s">
        <v>3</v>
      </c>
      <c r="L3" s="188"/>
      <c r="M3" s="160" t="s">
        <v>3</v>
      </c>
      <c r="N3" s="161"/>
      <c r="O3" s="184" t="s">
        <v>4</v>
      </c>
      <c r="P3" s="185"/>
      <c r="Q3" s="184" t="s">
        <v>5</v>
      </c>
      <c r="R3" s="185"/>
      <c r="S3" s="83"/>
      <c r="T3" s="81" t="s">
        <v>3</v>
      </c>
      <c r="U3" s="81" t="s">
        <v>4</v>
      </c>
      <c r="V3" s="66" t="s">
        <v>5</v>
      </c>
      <c r="W3" s="157" t="s">
        <v>6</v>
      </c>
      <c r="X3" s="184" t="s">
        <v>3</v>
      </c>
      <c r="Y3" s="188"/>
      <c r="Z3" s="150" t="s">
        <v>3</v>
      </c>
      <c r="AA3" s="151"/>
      <c r="AB3" s="150" t="s">
        <v>4</v>
      </c>
      <c r="AC3" s="151"/>
      <c r="AD3" s="150" t="s">
        <v>5</v>
      </c>
      <c r="AE3" s="151"/>
      <c r="AF3" s="152" t="s">
        <v>6</v>
      </c>
      <c r="AG3" s="114" t="s">
        <v>3</v>
      </c>
      <c r="AH3" s="114" t="s">
        <v>4</v>
      </c>
      <c r="AI3" s="115" t="s">
        <v>5</v>
      </c>
      <c r="AJ3" s="152" t="s">
        <v>6</v>
      </c>
      <c r="AK3" s="150" t="s">
        <v>3</v>
      </c>
      <c r="AL3" s="151"/>
      <c r="AM3" s="150" t="s">
        <v>3</v>
      </c>
      <c r="AN3" s="151"/>
      <c r="AO3" s="150" t="s">
        <v>4</v>
      </c>
      <c r="AP3" s="151"/>
      <c r="AQ3" s="150" t="s">
        <v>5</v>
      </c>
      <c r="AR3" s="151"/>
      <c r="AS3" s="152" t="s">
        <v>6</v>
      </c>
      <c r="AT3" s="114" t="s">
        <v>3</v>
      </c>
      <c r="AU3" s="114" t="s">
        <v>4</v>
      </c>
      <c r="AV3" s="115" t="s">
        <v>13</v>
      </c>
      <c r="AW3" s="152" t="s">
        <v>6</v>
      </c>
      <c r="AX3" s="150" t="s">
        <v>3</v>
      </c>
      <c r="AY3" s="151"/>
      <c r="AZ3" s="150" t="s">
        <v>3</v>
      </c>
      <c r="BA3" s="151"/>
      <c r="BB3" s="150" t="s">
        <v>4</v>
      </c>
      <c r="BC3" s="151"/>
      <c r="BD3" s="150" t="s">
        <v>5</v>
      </c>
      <c r="BE3" s="151"/>
      <c r="BF3" s="140"/>
      <c r="BG3" s="114" t="s">
        <v>3</v>
      </c>
      <c r="BH3" s="114" t="s">
        <v>4</v>
      </c>
      <c r="BI3" s="115" t="s">
        <v>5</v>
      </c>
      <c r="BJ3" s="152" t="s">
        <v>6</v>
      </c>
      <c r="BK3" s="150" t="s">
        <v>3</v>
      </c>
      <c r="BL3" s="151"/>
      <c r="BM3" s="150" t="s">
        <v>3</v>
      </c>
      <c r="BN3" s="151"/>
      <c r="BO3" s="150" t="s">
        <v>4</v>
      </c>
      <c r="BP3" s="151"/>
      <c r="BQ3" s="150" t="s">
        <v>5</v>
      </c>
      <c r="BR3" s="151"/>
      <c r="BS3" s="152" t="s">
        <v>6</v>
      </c>
      <c r="BT3" s="115" t="s">
        <v>3</v>
      </c>
      <c r="BU3" s="115" t="s">
        <v>4</v>
      </c>
      <c r="BV3" s="115" t="s">
        <v>5</v>
      </c>
      <c r="BW3" s="152" t="s">
        <v>6</v>
      </c>
    </row>
    <row r="4" spans="1:75" ht="26.25" customHeight="1">
      <c r="A4" s="193"/>
      <c r="B4" s="194"/>
      <c r="C4" s="194"/>
      <c r="D4" s="195"/>
      <c r="E4" s="159"/>
      <c r="F4" s="194"/>
      <c r="G4" s="11"/>
      <c r="H4" s="11"/>
      <c r="I4" s="11"/>
      <c r="J4" s="11"/>
      <c r="K4" s="66" t="s">
        <v>31</v>
      </c>
      <c r="L4" s="82" t="s">
        <v>32</v>
      </c>
      <c r="M4" s="81" t="s">
        <v>31</v>
      </c>
      <c r="N4" s="82" t="s">
        <v>32</v>
      </c>
      <c r="O4" s="66" t="s">
        <v>31</v>
      </c>
      <c r="P4" s="82" t="s">
        <v>32</v>
      </c>
      <c r="Q4" s="66" t="s">
        <v>31</v>
      </c>
      <c r="R4" s="82" t="s">
        <v>32</v>
      </c>
      <c r="S4" s="9" t="s">
        <v>6</v>
      </c>
      <c r="T4" s="81" t="s">
        <v>32</v>
      </c>
      <c r="U4" s="81" t="s">
        <v>32</v>
      </c>
      <c r="V4" s="81" t="s">
        <v>32</v>
      </c>
      <c r="W4" s="153"/>
      <c r="X4" s="66" t="s">
        <v>31</v>
      </c>
      <c r="Y4" s="82" t="s">
        <v>32</v>
      </c>
      <c r="Z4" s="66" t="s">
        <v>31</v>
      </c>
      <c r="AA4" s="82" t="s">
        <v>32</v>
      </c>
      <c r="AB4" s="66" t="s">
        <v>31</v>
      </c>
      <c r="AC4" s="82" t="s">
        <v>32</v>
      </c>
      <c r="AD4" s="66" t="s">
        <v>31</v>
      </c>
      <c r="AE4" s="82" t="s">
        <v>32</v>
      </c>
      <c r="AF4" s="154"/>
      <c r="AG4" s="115" t="s">
        <v>32</v>
      </c>
      <c r="AH4" s="115" t="s">
        <v>32</v>
      </c>
      <c r="AI4" s="115" t="s">
        <v>32</v>
      </c>
      <c r="AJ4" s="154"/>
      <c r="AK4" s="114" t="s">
        <v>31</v>
      </c>
      <c r="AL4" s="123" t="s">
        <v>32</v>
      </c>
      <c r="AM4" s="114" t="s">
        <v>31</v>
      </c>
      <c r="AN4" s="123" t="s">
        <v>32</v>
      </c>
      <c r="AO4" s="114" t="s">
        <v>33</v>
      </c>
      <c r="AP4" s="123" t="s">
        <v>32</v>
      </c>
      <c r="AQ4" s="114" t="s">
        <v>33</v>
      </c>
      <c r="AR4" s="123" t="s">
        <v>32</v>
      </c>
      <c r="AS4" s="154"/>
      <c r="AT4" s="123" t="s">
        <v>32</v>
      </c>
      <c r="AU4" s="123" t="s">
        <v>32</v>
      </c>
      <c r="AV4" s="123" t="s">
        <v>32</v>
      </c>
      <c r="AW4" s="154"/>
      <c r="AX4" s="114" t="s">
        <v>31</v>
      </c>
      <c r="AY4" s="115" t="s">
        <v>32</v>
      </c>
      <c r="AZ4" s="114" t="s">
        <v>31</v>
      </c>
      <c r="BA4" s="115" t="s">
        <v>32</v>
      </c>
      <c r="BB4" s="114" t="s">
        <v>31</v>
      </c>
      <c r="BC4" s="115" t="s">
        <v>32</v>
      </c>
      <c r="BD4" s="114" t="s">
        <v>31</v>
      </c>
      <c r="BE4" s="115" t="s">
        <v>32</v>
      </c>
      <c r="BF4" s="134" t="s">
        <v>6</v>
      </c>
      <c r="BG4" s="115" t="s">
        <v>32</v>
      </c>
      <c r="BH4" s="115" t="s">
        <v>32</v>
      </c>
      <c r="BI4" s="115" t="s">
        <v>32</v>
      </c>
      <c r="BJ4" s="154"/>
      <c r="BK4" s="114" t="s">
        <v>31</v>
      </c>
      <c r="BL4" s="115" t="s">
        <v>32</v>
      </c>
      <c r="BM4" s="114" t="s">
        <v>31</v>
      </c>
      <c r="BN4" s="115" t="s">
        <v>32</v>
      </c>
      <c r="BO4" s="114" t="s">
        <v>31</v>
      </c>
      <c r="BP4" s="115" t="s">
        <v>32</v>
      </c>
      <c r="BQ4" s="114" t="s">
        <v>31</v>
      </c>
      <c r="BR4" s="115" t="s">
        <v>32</v>
      </c>
      <c r="BS4" s="154"/>
      <c r="BT4" s="115" t="s">
        <v>32</v>
      </c>
      <c r="BU4" s="115" t="s">
        <v>32</v>
      </c>
      <c r="BV4" s="115" t="s">
        <v>32</v>
      </c>
      <c r="BW4" s="153"/>
    </row>
    <row r="5" spans="1:75" ht="36" customHeight="1">
      <c r="A5" s="12"/>
      <c r="C5" s="155" t="s">
        <v>27</v>
      </c>
      <c r="D5" s="156"/>
      <c r="E5" s="156"/>
      <c r="F5" s="156"/>
      <c r="G5" s="156"/>
      <c r="H5" s="156"/>
      <c r="I5" s="156"/>
      <c r="J5" s="156"/>
      <c r="K5" s="32"/>
      <c r="L5" s="155" t="s">
        <v>27</v>
      </c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53"/>
      <c r="Y5" s="155" t="s">
        <v>27</v>
      </c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4"/>
      <c r="AL5" s="155" t="s">
        <v>27</v>
      </c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53"/>
      <c r="AY5" s="155" t="s">
        <v>27</v>
      </c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53"/>
      <c r="BL5" s="53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41"/>
    </row>
    <row r="6" spans="1:75" ht="20.25" customHeight="1" hidden="1">
      <c r="A6" s="16"/>
      <c r="B6" s="17"/>
      <c r="C6" s="18"/>
      <c r="D6" s="19"/>
      <c r="E6" s="20"/>
      <c r="F6" s="21"/>
      <c r="G6" s="19"/>
      <c r="H6" s="17"/>
      <c r="I6" s="17"/>
      <c r="J6" s="19"/>
      <c r="K6" s="84"/>
      <c r="L6" s="85">
        <v>0</v>
      </c>
      <c r="M6" s="86"/>
      <c r="N6" s="87"/>
      <c r="O6" s="88"/>
      <c r="P6" s="87">
        <v>0</v>
      </c>
      <c r="Q6" s="88"/>
      <c r="R6" s="87">
        <v>0</v>
      </c>
      <c r="S6" s="87">
        <f>N6+P6+R6</f>
        <v>0</v>
      </c>
      <c r="T6" s="87"/>
      <c r="U6" s="87">
        <v>0</v>
      </c>
      <c r="V6" s="87">
        <v>0</v>
      </c>
      <c r="W6" s="87">
        <f>T6+U6+V6</f>
        <v>0</v>
      </c>
      <c r="X6" s="90"/>
      <c r="Y6" s="91">
        <v>0</v>
      </c>
      <c r="Z6" s="79"/>
      <c r="AA6" s="77">
        <v>0</v>
      </c>
      <c r="AB6" s="80"/>
      <c r="AC6" s="77">
        <v>0</v>
      </c>
      <c r="AD6" s="80"/>
      <c r="AE6" s="77">
        <v>0</v>
      </c>
      <c r="AF6" s="77">
        <f>AA6+AC6+AE6</f>
        <v>0</v>
      </c>
      <c r="AG6" s="77"/>
      <c r="AH6" s="77">
        <v>0</v>
      </c>
      <c r="AI6" s="77">
        <v>0</v>
      </c>
      <c r="AJ6" s="77">
        <f>AG6+AH6+AI6</f>
        <v>0</v>
      </c>
      <c r="AK6" s="24"/>
      <c r="AL6" s="25">
        <v>0</v>
      </c>
      <c r="AM6" s="21"/>
      <c r="AN6" s="19"/>
      <c r="AO6" s="17"/>
      <c r="AP6" s="19"/>
      <c r="AQ6" s="17"/>
      <c r="AR6" s="19">
        <v>0</v>
      </c>
      <c r="AS6" s="19">
        <f>AN6+AP6+AR6</f>
        <v>0</v>
      </c>
      <c r="AT6" s="19"/>
      <c r="AU6" s="19">
        <v>0</v>
      </c>
      <c r="AV6" s="19">
        <v>0</v>
      </c>
      <c r="AW6" s="19">
        <f>AT6+AU6+AV6</f>
        <v>0</v>
      </c>
      <c r="AX6" s="90"/>
      <c r="AY6" s="91">
        <v>0</v>
      </c>
      <c r="AZ6" s="79"/>
      <c r="BA6" s="77"/>
      <c r="BB6" s="80"/>
      <c r="BC6" s="77">
        <v>0</v>
      </c>
      <c r="BD6" s="80"/>
      <c r="BE6" s="77">
        <v>0</v>
      </c>
      <c r="BF6" s="77">
        <f>BA6+BC6+BE6</f>
        <v>0</v>
      </c>
      <c r="BG6" s="77"/>
      <c r="BH6" s="77">
        <v>0</v>
      </c>
      <c r="BI6" s="77">
        <v>0</v>
      </c>
      <c r="BJ6" s="77">
        <f>BG6+BH6+BI6</f>
        <v>0</v>
      </c>
      <c r="BK6" s="90"/>
      <c r="BL6" s="91">
        <v>0</v>
      </c>
      <c r="BM6" s="79"/>
      <c r="BN6" s="77"/>
      <c r="BO6" s="80"/>
      <c r="BP6" s="77">
        <v>0</v>
      </c>
      <c r="BQ6" s="80"/>
      <c r="BR6" s="77">
        <v>0</v>
      </c>
      <c r="BS6" s="77">
        <f>BN6+BP6+BR6</f>
        <v>0</v>
      </c>
      <c r="BT6" s="77"/>
      <c r="BU6" s="77">
        <v>0</v>
      </c>
      <c r="BV6" s="77">
        <v>0</v>
      </c>
      <c r="BW6" s="77">
        <f>BT6+BU6+BV6</f>
        <v>0</v>
      </c>
    </row>
    <row r="7" spans="1:75" ht="45" customHeight="1">
      <c r="A7" s="16" t="s">
        <v>58</v>
      </c>
      <c r="B7" s="74" t="s">
        <v>79</v>
      </c>
      <c r="C7" s="124" t="s">
        <v>73</v>
      </c>
      <c r="D7" s="77">
        <v>146200000</v>
      </c>
      <c r="E7" s="78"/>
      <c r="F7" s="79" t="s">
        <v>78</v>
      </c>
      <c r="G7" s="77">
        <v>0</v>
      </c>
      <c r="H7" s="80"/>
      <c r="I7" s="80"/>
      <c r="J7" s="77">
        <f>G7</f>
        <v>0</v>
      </c>
      <c r="K7" s="84"/>
      <c r="L7" s="85">
        <v>0</v>
      </c>
      <c r="M7" s="86"/>
      <c r="N7" s="87">
        <v>0</v>
      </c>
      <c r="O7" s="89"/>
      <c r="P7" s="87">
        <v>0</v>
      </c>
      <c r="Q7" s="88"/>
      <c r="R7" s="87">
        <v>0</v>
      </c>
      <c r="S7" s="87">
        <f>N7+P7+R7</f>
        <v>0</v>
      </c>
      <c r="T7" s="87">
        <f>J7-N7</f>
        <v>0</v>
      </c>
      <c r="U7" s="87">
        <v>0</v>
      </c>
      <c r="V7" s="87">
        <v>0</v>
      </c>
      <c r="W7" s="87">
        <f>T7+U7+V7</f>
        <v>0</v>
      </c>
      <c r="X7" s="79" t="s">
        <v>73</v>
      </c>
      <c r="Y7" s="77">
        <v>146200000</v>
      </c>
      <c r="Z7" s="79"/>
      <c r="AA7" s="77">
        <v>0</v>
      </c>
      <c r="AB7" s="79"/>
      <c r="AC7" s="77">
        <v>0</v>
      </c>
      <c r="AD7" s="80"/>
      <c r="AE7" s="77">
        <v>0</v>
      </c>
      <c r="AF7" s="77">
        <f>AA7+AC7+AE7</f>
        <v>0</v>
      </c>
      <c r="AG7" s="77">
        <f>W7+Y7-AA7</f>
        <v>146200000</v>
      </c>
      <c r="AH7" s="77">
        <v>0</v>
      </c>
      <c r="AI7" s="77">
        <v>0</v>
      </c>
      <c r="AJ7" s="77">
        <f>AG7+AH7+AI7</f>
        <v>146200000</v>
      </c>
      <c r="AK7" s="90"/>
      <c r="AL7" s="91">
        <v>0</v>
      </c>
      <c r="AM7" s="79"/>
      <c r="AN7" s="77">
        <v>0</v>
      </c>
      <c r="AO7" s="78"/>
      <c r="AP7" s="77">
        <v>0</v>
      </c>
      <c r="AQ7" s="80"/>
      <c r="AR7" s="77">
        <v>0</v>
      </c>
      <c r="AS7" s="77">
        <f>AN7+AP7+AR7</f>
        <v>0</v>
      </c>
      <c r="AT7" s="77">
        <f>AJ7+AL7-AN7</f>
        <v>146200000</v>
      </c>
      <c r="AU7" s="77">
        <v>0</v>
      </c>
      <c r="AV7" s="77">
        <v>0</v>
      </c>
      <c r="AW7" s="77">
        <f>AT7+AU7+AV7</f>
        <v>146200000</v>
      </c>
      <c r="AX7" s="90"/>
      <c r="AY7" s="77">
        <v>0</v>
      </c>
      <c r="AZ7" s="79"/>
      <c r="BA7" s="77">
        <v>0</v>
      </c>
      <c r="BB7" s="79"/>
      <c r="BC7" s="77">
        <v>0</v>
      </c>
      <c r="BD7" s="80"/>
      <c r="BE7" s="77">
        <v>0</v>
      </c>
      <c r="BF7" s="77">
        <f>BA7+BC7+BE7</f>
        <v>0</v>
      </c>
      <c r="BG7" s="77">
        <f>AW7+AY7-BA7</f>
        <v>146200000</v>
      </c>
      <c r="BH7" s="77">
        <v>0</v>
      </c>
      <c r="BI7" s="77">
        <v>0</v>
      </c>
      <c r="BJ7" s="77">
        <f>BG7+BH7+BI7</f>
        <v>146200000</v>
      </c>
      <c r="BK7" s="91"/>
      <c r="BL7" s="77">
        <v>0</v>
      </c>
      <c r="BM7" s="79"/>
      <c r="BN7" s="77">
        <v>0</v>
      </c>
      <c r="BO7" s="80"/>
      <c r="BP7" s="77">
        <v>0</v>
      </c>
      <c r="BQ7" s="80"/>
      <c r="BR7" s="77">
        <v>0</v>
      </c>
      <c r="BS7" s="77">
        <f>BN7+BP7+BR7</f>
        <v>0</v>
      </c>
      <c r="BT7" s="77">
        <f>BJ7+BL7-BN7</f>
        <v>146200000</v>
      </c>
      <c r="BU7" s="77">
        <v>0</v>
      </c>
      <c r="BV7" s="77">
        <v>0</v>
      </c>
      <c r="BW7" s="77">
        <f>BT7+BU7+BV7</f>
        <v>146200000</v>
      </c>
    </row>
    <row r="8" spans="1:75" ht="30.75" customHeight="1">
      <c r="A8" s="16" t="s">
        <v>69</v>
      </c>
      <c r="B8" s="74" t="s">
        <v>23</v>
      </c>
      <c r="C8" s="76" t="s">
        <v>19</v>
      </c>
      <c r="D8" s="77">
        <v>100000000</v>
      </c>
      <c r="E8" s="78"/>
      <c r="F8" s="79" t="s">
        <v>22</v>
      </c>
      <c r="G8" s="77">
        <v>13000000</v>
      </c>
      <c r="H8" s="80"/>
      <c r="I8" s="80"/>
      <c r="J8" s="77">
        <f>G8</f>
        <v>13000000</v>
      </c>
      <c r="K8" s="90"/>
      <c r="L8" s="91">
        <v>0</v>
      </c>
      <c r="M8" s="79" t="s">
        <v>59</v>
      </c>
      <c r="N8" s="77">
        <v>1300000</v>
      </c>
      <c r="O8" s="80"/>
      <c r="P8" s="77">
        <v>0</v>
      </c>
      <c r="Q8" s="80"/>
      <c r="R8" s="77">
        <v>0</v>
      </c>
      <c r="S8" s="77">
        <f>N8+P8+R8</f>
        <v>1300000</v>
      </c>
      <c r="T8" s="77">
        <f>J8-N8</f>
        <v>11700000</v>
      </c>
      <c r="U8" s="77">
        <v>0</v>
      </c>
      <c r="V8" s="77">
        <v>0</v>
      </c>
      <c r="W8" s="77">
        <f>T8+U8+V8</f>
        <v>11700000</v>
      </c>
      <c r="X8" s="79"/>
      <c r="Y8" s="77">
        <v>0</v>
      </c>
      <c r="Z8" s="79"/>
      <c r="AA8" s="77">
        <v>0</v>
      </c>
      <c r="AB8" s="79"/>
      <c r="AC8" s="77">
        <v>0</v>
      </c>
      <c r="AD8" s="80"/>
      <c r="AE8" s="77">
        <v>0</v>
      </c>
      <c r="AF8" s="77">
        <f>AA8+AC8+AE8</f>
        <v>0</v>
      </c>
      <c r="AG8" s="77">
        <f>W8-AA8</f>
        <v>11700000</v>
      </c>
      <c r="AH8" s="77">
        <v>0</v>
      </c>
      <c r="AI8" s="77">
        <v>0</v>
      </c>
      <c r="AJ8" s="77">
        <f>AG8+AH8+AI8</f>
        <v>11700000</v>
      </c>
      <c r="AK8" s="24"/>
      <c r="AL8" s="77">
        <v>0</v>
      </c>
      <c r="AM8" s="127"/>
      <c r="AN8" s="77">
        <v>0</v>
      </c>
      <c r="AO8" s="128"/>
      <c r="AP8" s="77">
        <v>0</v>
      </c>
      <c r="AQ8" s="80"/>
      <c r="AR8" s="77">
        <v>0</v>
      </c>
      <c r="AS8" s="77">
        <f>AN8+AP8+AR8</f>
        <v>0</v>
      </c>
      <c r="AT8" s="77">
        <f>AJ8+AL8-AN8</f>
        <v>11700000</v>
      </c>
      <c r="AU8" s="77">
        <v>0</v>
      </c>
      <c r="AV8" s="77">
        <v>0</v>
      </c>
      <c r="AW8" s="77">
        <f>AT8+AU8+AV8</f>
        <v>11700000</v>
      </c>
      <c r="AX8" s="90"/>
      <c r="AY8" s="91">
        <v>0</v>
      </c>
      <c r="AZ8" s="137"/>
      <c r="BA8" s="138">
        <v>0</v>
      </c>
      <c r="BB8" s="139"/>
      <c r="BC8" s="138">
        <v>0</v>
      </c>
      <c r="BD8" s="80"/>
      <c r="BE8" s="77">
        <v>0</v>
      </c>
      <c r="BF8" s="77">
        <f>BA8+BC8+BE8</f>
        <v>0</v>
      </c>
      <c r="BG8" s="77">
        <f>AW8+AY8-BA8</f>
        <v>11700000</v>
      </c>
      <c r="BH8" s="77">
        <v>0</v>
      </c>
      <c r="BI8" s="77">
        <v>0</v>
      </c>
      <c r="BJ8" s="77">
        <f>BG8+BH8+BI8</f>
        <v>11700000</v>
      </c>
      <c r="BK8" s="90"/>
      <c r="BL8" s="91">
        <v>0</v>
      </c>
      <c r="BM8" s="79"/>
      <c r="BN8" s="138">
        <v>0</v>
      </c>
      <c r="BO8" s="80"/>
      <c r="BP8" s="77">
        <v>0</v>
      </c>
      <c r="BQ8" s="80"/>
      <c r="BR8" s="77">
        <v>0</v>
      </c>
      <c r="BS8" s="77">
        <f>BN8+BP8+BR8</f>
        <v>0</v>
      </c>
      <c r="BT8" s="77">
        <f>BJ8+BL8-BN8</f>
        <v>11700000</v>
      </c>
      <c r="BU8" s="77">
        <v>0</v>
      </c>
      <c r="BV8" s="77">
        <v>0</v>
      </c>
      <c r="BW8" s="77">
        <f>BT8+BU8+BV8</f>
        <v>11700000</v>
      </c>
    </row>
    <row r="9" spans="1:75" ht="18" customHeight="1">
      <c r="A9" s="27"/>
      <c r="B9" s="75" t="s">
        <v>8</v>
      </c>
      <c r="C9" s="23"/>
      <c r="D9" s="94">
        <f>SUM(D7:D8)</f>
        <v>246200000</v>
      </c>
      <c r="E9" s="23"/>
      <c r="F9" s="67"/>
      <c r="G9" s="93">
        <f>SUM(G6:G8)</f>
        <v>13000000</v>
      </c>
      <c r="H9" s="28"/>
      <c r="I9" s="28"/>
      <c r="J9" s="93">
        <f>SUM(J6:J8)</f>
        <v>13000000</v>
      </c>
      <c r="K9" s="92"/>
      <c r="L9" s="93">
        <f>SUM(L6:L7)</f>
        <v>0</v>
      </c>
      <c r="M9" s="92"/>
      <c r="N9" s="93">
        <f>SUM(N6:N8)</f>
        <v>1300000</v>
      </c>
      <c r="O9" s="92"/>
      <c r="P9" s="93">
        <f>SUM(P6:P8)</f>
        <v>0</v>
      </c>
      <c r="Q9" s="92"/>
      <c r="R9" s="92">
        <f>SUM(R6:R8)</f>
        <v>0</v>
      </c>
      <c r="S9" s="93">
        <f>SUM(S6:S8)</f>
        <v>1300000</v>
      </c>
      <c r="T9" s="93">
        <f>SUM(T6:T8)</f>
        <v>11700000</v>
      </c>
      <c r="U9" s="93">
        <f>SUM(U6:U7)</f>
        <v>0</v>
      </c>
      <c r="V9" s="93">
        <f>SUM(V6:V7)</f>
        <v>0</v>
      </c>
      <c r="W9" s="93">
        <f>SUM(W6:W8)</f>
        <v>11700000</v>
      </c>
      <c r="X9" s="79"/>
      <c r="Y9" s="94">
        <f>SUM(Y6:Y8)</f>
        <v>146200000</v>
      </c>
      <c r="Z9" s="79"/>
      <c r="AA9" s="94">
        <f>SUM(AA6:AA8)</f>
        <v>0</v>
      </c>
      <c r="AB9" s="79"/>
      <c r="AC9" s="94">
        <f>SUM(AC6:AC8)</f>
        <v>0</v>
      </c>
      <c r="AD9" s="116"/>
      <c r="AE9" s="94">
        <f>SUM(AE6:AE7)</f>
        <v>0</v>
      </c>
      <c r="AF9" s="94">
        <f>SUM(AF6:AF8)</f>
        <v>0</v>
      </c>
      <c r="AG9" s="94">
        <f>SUM(AG6:AG8)</f>
        <v>157900000</v>
      </c>
      <c r="AH9" s="94">
        <f>SUM(AH6:AH7)</f>
        <v>0</v>
      </c>
      <c r="AI9" s="94">
        <f>SUM(AI6:AI7)</f>
        <v>0</v>
      </c>
      <c r="AJ9" s="94">
        <f>SUM(AJ6:AJ8)</f>
        <v>157900000</v>
      </c>
      <c r="AK9" s="29"/>
      <c r="AL9" s="94">
        <f>SUM(AL6:AL8)</f>
        <v>0</v>
      </c>
      <c r="AM9" s="116"/>
      <c r="AN9" s="94">
        <f>SUM(AN6:AN8)</f>
        <v>0</v>
      </c>
      <c r="AO9" s="116"/>
      <c r="AP9" s="94">
        <f>SUM(AP6:AP8)</f>
        <v>0</v>
      </c>
      <c r="AQ9" s="116"/>
      <c r="AR9" s="94">
        <f aca="true" t="shared" si="0" ref="AR9:AW9">SUM(AR6:AR8)</f>
        <v>0</v>
      </c>
      <c r="AS9" s="94">
        <f t="shared" si="0"/>
        <v>0</v>
      </c>
      <c r="AT9" s="94">
        <f t="shared" si="0"/>
        <v>157900000</v>
      </c>
      <c r="AU9" s="94">
        <f t="shared" si="0"/>
        <v>0</v>
      </c>
      <c r="AV9" s="94">
        <f t="shared" si="0"/>
        <v>0</v>
      </c>
      <c r="AW9" s="94">
        <f t="shared" si="0"/>
        <v>157900000</v>
      </c>
      <c r="AX9" s="116"/>
      <c r="AY9" s="94">
        <f>SUM(AY6:AY8)</f>
        <v>0</v>
      </c>
      <c r="AZ9" s="116"/>
      <c r="BA9" s="94">
        <f>SUM(BA6:BA8)</f>
        <v>0</v>
      </c>
      <c r="BB9" s="116"/>
      <c r="BC9" s="94">
        <f>SUM(BC6:BC8)</f>
        <v>0</v>
      </c>
      <c r="BD9" s="116"/>
      <c r="BE9" s="94">
        <f>SUM(BE6:BE8)</f>
        <v>0</v>
      </c>
      <c r="BF9" s="94">
        <f>SUM(BF6:BF8)</f>
        <v>0</v>
      </c>
      <c r="BG9" s="94">
        <f>SUM(BG6:BG8)</f>
        <v>157900000</v>
      </c>
      <c r="BH9" s="94">
        <f>SUM(BH6:BH8)</f>
        <v>0</v>
      </c>
      <c r="BI9" s="94">
        <f>SUM(BI6:BI8)</f>
        <v>0</v>
      </c>
      <c r="BJ9" s="77">
        <f>BJ6+BJ7+BJ8</f>
        <v>157900000</v>
      </c>
      <c r="BK9" s="116"/>
      <c r="BL9" s="94">
        <f>SUM(BL6:BL8)</f>
        <v>0</v>
      </c>
      <c r="BM9" s="116"/>
      <c r="BN9" s="94">
        <f>SUM(BN6:BN8)</f>
        <v>0</v>
      </c>
      <c r="BO9" s="116"/>
      <c r="BP9" s="94">
        <f>SUM(BP6:BP8)</f>
        <v>0</v>
      </c>
      <c r="BQ9" s="116"/>
      <c r="BR9" s="94">
        <f>SUM(BR6:BR8)</f>
        <v>0</v>
      </c>
      <c r="BS9" s="94">
        <f>SUM(BS6:BS8)</f>
        <v>0</v>
      </c>
      <c r="BT9" s="94">
        <f>SUM(BT6:BT8)</f>
        <v>157900000</v>
      </c>
      <c r="BU9" s="94">
        <f>SUM(BU6:BU8)</f>
        <v>0</v>
      </c>
      <c r="BV9" s="94">
        <f>SUM(BV6:BV8)</f>
        <v>0</v>
      </c>
      <c r="BW9" s="94">
        <f>BW6+BW7+BW8</f>
        <v>157900000</v>
      </c>
    </row>
    <row r="10" spans="1:77" s="32" customFormat="1" ht="24.75" customHeight="1">
      <c r="A10" s="31"/>
      <c r="B10" s="13"/>
      <c r="C10" s="33" t="s">
        <v>28</v>
      </c>
      <c r="D10" s="97"/>
      <c r="E10" s="60"/>
      <c r="F10" s="62"/>
      <c r="G10" s="60"/>
      <c r="H10" s="13"/>
      <c r="I10" s="68"/>
      <c r="J10" s="13"/>
      <c r="K10" s="13"/>
      <c r="L10" s="33" t="s">
        <v>28</v>
      </c>
      <c r="M10" s="61"/>
      <c r="N10" s="33"/>
      <c r="O10" s="98"/>
      <c r="P10" s="33"/>
      <c r="R10" s="13"/>
      <c r="S10" s="13"/>
      <c r="T10" s="13"/>
      <c r="U10" s="13"/>
      <c r="V10" s="13"/>
      <c r="W10" s="13"/>
      <c r="X10" s="21"/>
      <c r="Y10" s="33" t="s">
        <v>28</v>
      </c>
      <c r="Z10" s="61"/>
      <c r="AA10" s="60"/>
      <c r="AB10" s="62"/>
      <c r="AC10" s="60"/>
      <c r="AD10" s="14"/>
      <c r="AE10" s="14"/>
      <c r="AF10" s="14"/>
      <c r="AG10" s="14"/>
      <c r="AH10" s="14"/>
      <c r="AI10" s="14"/>
      <c r="AJ10" s="14"/>
      <c r="AK10" s="14"/>
      <c r="AL10" s="33" t="s">
        <v>28</v>
      </c>
      <c r="AM10" s="97"/>
      <c r="AN10" s="33"/>
      <c r="AO10" s="98"/>
      <c r="AP10" s="33"/>
      <c r="AQ10" s="53"/>
      <c r="AR10" s="53"/>
      <c r="AS10" s="53"/>
      <c r="AT10" s="53"/>
      <c r="AU10" s="53"/>
      <c r="AV10" s="53"/>
      <c r="AW10" s="53"/>
      <c r="AX10" s="53"/>
      <c r="AY10" s="33" t="s">
        <v>28</v>
      </c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13"/>
      <c r="BY10" s="13"/>
    </row>
    <row r="11" spans="1:77" s="34" customFormat="1" ht="24" customHeight="1">
      <c r="A11" s="16" t="s">
        <v>14</v>
      </c>
      <c r="B11" s="95" t="s">
        <v>87</v>
      </c>
      <c r="C11" s="96" t="s">
        <v>54</v>
      </c>
      <c r="D11" s="77">
        <v>120000000</v>
      </c>
      <c r="E11" s="90"/>
      <c r="F11" s="79" t="s">
        <v>25</v>
      </c>
      <c r="G11" s="77">
        <v>50000000</v>
      </c>
      <c r="H11" s="80"/>
      <c r="I11" s="80"/>
      <c r="J11" s="77">
        <f>G11</f>
        <v>50000000</v>
      </c>
      <c r="K11" s="79"/>
      <c r="L11" s="77">
        <v>0</v>
      </c>
      <c r="M11" s="79"/>
      <c r="N11" s="77">
        <v>0</v>
      </c>
      <c r="O11" s="86" t="s">
        <v>63</v>
      </c>
      <c r="P11" s="99">
        <v>326986.3</v>
      </c>
      <c r="Q11" s="80"/>
      <c r="R11" s="87">
        <v>0</v>
      </c>
      <c r="S11" s="99">
        <f aca="true" t="shared" si="1" ref="S11:S21">P11</f>
        <v>326986.3</v>
      </c>
      <c r="T11" s="99">
        <f aca="true" t="shared" si="2" ref="T11:T21">J11+L11-N11</f>
        <v>50000000</v>
      </c>
      <c r="U11" s="100">
        <v>0</v>
      </c>
      <c r="V11" s="100">
        <v>0</v>
      </c>
      <c r="W11" s="99">
        <f aca="true" t="shared" si="3" ref="W11:W21">T11+U11+V11</f>
        <v>50000000</v>
      </c>
      <c r="X11" s="21"/>
      <c r="Y11" s="77">
        <v>0</v>
      </c>
      <c r="Z11" s="79"/>
      <c r="AA11" s="77">
        <v>0</v>
      </c>
      <c r="AB11" s="117" t="s">
        <v>74</v>
      </c>
      <c r="AC11" s="99">
        <v>326986.3</v>
      </c>
      <c r="AD11" s="80"/>
      <c r="AE11" s="77">
        <v>0</v>
      </c>
      <c r="AF11" s="99">
        <f aca="true" t="shared" si="4" ref="AF11:AF21">AA11+AC11</f>
        <v>326986.3</v>
      </c>
      <c r="AG11" s="77">
        <f aca="true" t="shared" si="5" ref="AG11:AG21">W11+Y11-AA11</f>
        <v>50000000</v>
      </c>
      <c r="AH11" s="77">
        <v>0</v>
      </c>
      <c r="AI11" s="77">
        <v>0</v>
      </c>
      <c r="AJ11" s="77">
        <f aca="true" t="shared" si="6" ref="AJ11:AJ21">AG11+AH11+AI11</f>
        <v>50000000</v>
      </c>
      <c r="AK11" s="21"/>
      <c r="AL11" s="77">
        <v>0</v>
      </c>
      <c r="AM11" s="79" t="s">
        <v>81</v>
      </c>
      <c r="AN11" s="77">
        <v>50000000</v>
      </c>
      <c r="AO11" s="117" t="s">
        <v>81</v>
      </c>
      <c r="AP11" s="77">
        <v>137123.29</v>
      </c>
      <c r="AQ11" s="17"/>
      <c r="AR11" s="77">
        <v>0</v>
      </c>
      <c r="AS11" s="99">
        <f aca="true" t="shared" si="7" ref="AS11:AS21">AN11+AP11+AR11</f>
        <v>50137123.29</v>
      </c>
      <c r="AT11" s="99">
        <f aca="true" t="shared" si="8" ref="AT11:AT21">AJ11+AL11-AN11</f>
        <v>0</v>
      </c>
      <c r="AU11" s="77">
        <v>0</v>
      </c>
      <c r="AV11" s="77">
        <v>0</v>
      </c>
      <c r="AW11" s="77">
        <f aca="true" t="shared" si="9" ref="AW11:AW21">AT11+AU11+AV11</f>
        <v>0</v>
      </c>
      <c r="AX11" s="102"/>
      <c r="AY11" s="77">
        <v>0</v>
      </c>
      <c r="AZ11" s="79"/>
      <c r="BA11" s="77">
        <v>0</v>
      </c>
      <c r="BB11" s="102"/>
      <c r="BC11" s="99">
        <v>0</v>
      </c>
      <c r="BD11" s="80"/>
      <c r="BE11" s="77">
        <v>0</v>
      </c>
      <c r="BF11" s="99">
        <f>BA11+BC11+BE11</f>
        <v>0</v>
      </c>
      <c r="BG11" s="77">
        <f aca="true" t="shared" si="10" ref="BG11:BG21">AW11+AY11-BA11</f>
        <v>0</v>
      </c>
      <c r="BH11" s="77">
        <v>0</v>
      </c>
      <c r="BI11" s="77">
        <v>0</v>
      </c>
      <c r="BJ11" s="77">
        <f aca="true" t="shared" si="11" ref="BJ11:BJ21">BG11+BH11+BI11</f>
        <v>0</v>
      </c>
      <c r="BK11" s="102"/>
      <c r="BL11" s="77">
        <v>0</v>
      </c>
      <c r="BM11" s="79"/>
      <c r="BN11" s="77">
        <v>0</v>
      </c>
      <c r="BO11" s="79"/>
      <c r="BP11" s="99">
        <v>0</v>
      </c>
      <c r="BQ11" s="80"/>
      <c r="BR11" s="77">
        <v>0</v>
      </c>
      <c r="BS11" s="77">
        <v>0</v>
      </c>
      <c r="BT11" s="77">
        <f aca="true" t="shared" si="12" ref="BT11:BT21">BJ11+BL11-BN11</f>
        <v>0</v>
      </c>
      <c r="BU11" s="77">
        <v>0</v>
      </c>
      <c r="BV11" s="77">
        <v>0</v>
      </c>
      <c r="BW11" s="77">
        <f aca="true" t="shared" si="13" ref="BW11:BW21">BT11+BU11+BV11</f>
        <v>0</v>
      </c>
      <c r="BX11" s="7"/>
      <c r="BY11" s="7"/>
    </row>
    <row r="12" spans="1:77" s="34" customFormat="1" ht="27.75" customHeight="1">
      <c r="A12" s="16" t="s">
        <v>15</v>
      </c>
      <c r="B12" s="101" t="s">
        <v>67</v>
      </c>
      <c r="C12" s="96" t="s">
        <v>47</v>
      </c>
      <c r="D12" s="77">
        <v>50000000</v>
      </c>
      <c r="E12" s="90"/>
      <c r="F12" s="79" t="s">
        <v>37</v>
      </c>
      <c r="G12" s="77">
        <v>50000000</v>
      </c>
      <c r="H12" s="80"/>
      <c r="I12" s="80"/>
      <c r="J12" s="77">
        <f aca="true" t="shared" si="14" ref="J12:J21">G12</f>
        <v>50000000</v>
      </c>
      <c r="K12" s="79"/>
      <c r="L12" s="77">
        <v>0</v>
      </c>
      <c r="M12" s="79"/>
      <c r="N12" s="77">
        <v>0</v>
      </c>
      <c r="O12" s="86" t="s">
        <v>63</v>
      </c>
      <c r="P12" s="99">
        <v>237808.22</v>
      </c>
      <c r="Q12" s="80"/>
      <c r="R12" s="87">
        <v>0</v>
      </c>
      <c r="S12" s="99">
        <f t="shared" si="1"/>
        <v>237808.22</v>
      </c>
      <c r="T12" s="99">
        <f t="shared" si="2"/>
        <v>50000000</v>
      </c>
      <c r="U12" s="100">
        <v>0</v>
      </c>
      <c r="V12" s="100">
        <v>0</v>
      </c>
      <c r="W12" s="99">
        <f t="shared" si="3"/>
        <v>50000000</v>
      </c>
      <c r="X12" s="21"/>
      <c r="Y12" s="77">
        <v>0</v>
      </c>
      <c r="Z12" s="80" t="s">
        <v>75</v>
      </c>
      <c r="AA12" s="77">
        <v>50000000</v>
      </c>
      <c r="AB12" s="79" t="s">
        <v>74</v>
      </c>
      <c r="AC12" s="77">
        <v>184109.59</v>
      </c>
      <c r="AD12" s="17"/>
      <c r="AE12" s="77">
        <v>0</v>
      </c>
      <c r="AF12" s="99">
        <f t="shared" si="4"/>
        <v>50184109.59</v>
      </c>
      <c r="AG12" s="77">
        <f t="shared" si="5"/>
        <v>0</v>
      </c>
      <c r="AH12" s="77">
        <v>0</v>
      </c>
      <c r="AI12" s="77">
        <v>0</v>
      </c>
      <c r="AJ12" s="77">
        <f>AG12+AH12+AI12</f>
        <v>0</v>
      </c>
      <c r="AK12" s="21"/>
      <c r="AL12" s="77">
        <v>0</v>
      </c>
      <c r="AM12" s="79"/>
      <c r="AN12" s="77">
        <v>0</v>
      </c>
      <c r="AO12" s="79"/>
      <c r="AP12" s="99">
        <v>0</v>
      </c>
      <c r="AQ12" s="80"/>
      <c r="AR12" s="77">
        <v>0</v>
      </c>
      <c r="AS12" s="99">
        <f t="shared" si="7"/>
        <v>0</v>
      </c>
      <c r="AT12" s="99">
        <f t="shared" si="8"/>
        <v>0</v>
      </c>
      <c r="AU12" s="77">
        <v>0</v>
      </c>
      <c r="AV12" s="77">
        <v>0</v>
      </c>
      <c r="AW12" s="77">
        <f t="shared" si="9"/>
        <v>0</v>
      </c>
      <c r="AX12" s="102"/>
      <c r="AY12" s="77">
        <v>0</v>
      </c>
      <c r="AZ12" s="79"/>
      <c r="BA12" s="77">
        <v>0</v>
      </c>
      <c r="BB12" s="102"/>
      <c r="BC12" s="99"/>
      <c r="BD12" s="80"/>
      <c r="BE12" s="77">
        <v>0</v>
      </c>
      <c r="BF12" s="99">
        <f>BA12+BC12+BE12</f>
        <v>0</v>
      </c>
      <c r="BG12" s="77">
        <f t="shared" si="10"/>
        <v>0</v>
      </c>
      <c r="BH12" s="77">
        <v>0</v>
      </c>
      <c r="BI12" s="77">
        <v>0</v>
      </c>
      <c r="BJ12" s="77">
        <f t="shared" si="11"/>
        <v>0</v>
      </c>
      <c r="BK12" s="102"/>
      <c r="BL12" s="77">
        <v>0</v>
      </c>
      <c r="BM12" s="79"/>
      <c r="BN12" s="77">
        <v>0</v>
      </c>
      <c r="BO12" s="102"/>
      <c r="BP12" s="99">
        <v>0</v>
      </c>
      <c r="BQ12" s="80"/>
      <c r="BR12" s="77">
        <v>0</v>
      </c>
      <c r="BS12" s="77">
        <v>0</v>
      </c>
      <c r="BT12" s="77">
        <f t="shared" si="12"/>
        <v>0</v>
      </c>
      <c r="BU12" s="77">
        <v>0</v>
      </c>
      <c r="BV12" s="77">
        <v>0</v>
      </c>
      <c r="BW12" s="77">
        <f t="shared" si="13"/>
        <v>0</v>
      </c>
      <c r="BX12" s="7"/>
      <c r="BY12" s="7"/>
    </row>
    <row r="13" spans="1:76" s="34" customFormat="1" ht="27" customHeight="1">
      <c r="A13" s="16" t="s">
        <v>16</v>
      </c>
      <c r="B13" s="101" t="s">
        <v>66</v>
      </c>
      <c r="C13" s="96" t="s">
        <v>56</v>
      </c>
      <c r="D13" s="77">
        <v>50000000</v>
      </c>
      <c r="E13" s="90"/>
      <c r="F13" s="79" t="s">
        <v>37</v>
      </c>
      <c r="G13" s="77">
        <v>50000000</v>
      </c>
      <c r="H13" s="80"/>
      <c r="I13" s="80"/>
      <c r="J13" s="77">
        <f t="shared" si="14"/>
        <v>50000000</v>
      </c>
      <c r="K13" s="21"/>
      <c r="L13" s="77">
        <v>0</v>
      </c>
      <c r="M13" s="79"/>
      <c r="N13" s="77">
        <v>0</v>
      </c>
      <c r="O13" s="86" t="s">
        <v>63</v>
      </c>
      <c r="P13" s="99">
        <v>237808.22</v>
      </c>
      <c r="Q13" s="17"/>
      <c r="R13" s="77">
        <v>0</v>
      </c>
      <c r="S13" s="99">
        <f t="shared" si="1"/>
        <v>237808.22</v>
      </c>
      <c r="T13" s="99">
        <f t="shared" si="2"/>
        <v>50000000</v>
      </c>
      <c r="U13" s="99">
        <v>0</v>
      </c>
      <c r="V13" s="99">
        <v>0</v>
      </c>
      <c r="W13" s="99">
        <f t="shared" si="3"/>
        <v>50000000</v>
      </c>
      <c r="X13" s="21"/>
      <c r="Y13" s="77">
        <v>0</v>
      </c>
      <c r="Z13" s="80" t="s">
        <v>75</v>
      </c>
      <c r="AA13" s="77">
        <v>50000000</v>
      </c>
      <c r="AB13" s="79" t="s">
        <v>74</v>
      </c>
      <c r="AC13" s="77">
        <v>184109.59</v>
      </c>
      <c r="AD13" s="17"/>
      <c r="AE13" s="77">
        <v>0</v>
      </c>
      <c r="AF13" s="99">
        <f t="shared" si="4"/>
        <v>50184109.59</v>
      </c>
      <c r="AG13" s="77">
        <f t="shared" si="5"/>
        <v>0</v>
      </c>
      <c r="AH13" s="77">
        <v>0</v>
      </c>
      <c r="AI13" s="77">
        <v>0</v>
      </c>
      <c r="AJ13" s="77">
        <f t="shared" si="6"/>
        <v>0</v>
      </c>
      <c r="AK13" s="21"/>
      <c r="AL13" s="77">
        <v>0</v>
      </c>
      <c r="AM13" s="79"/>
      <c r="AN13" s="77">
        <v>0</v>
      </c>
      <c r="AO13" s="79"/>
      <c r="AP13" s="99">
        <v>0</v>
      </c>
      <c r="AQ13" s="80"/>
      <c r="AR13" s="77">
        <v>0</v>
      </c>
      <c r="AS13" s="99">
        <f t="shared" si="7"/>
        <v>0</v>
      </c>
      <c r="AT13" s="99">
        <f t="shared" si="8"/>
        <v>0</v>
      </c>
      <c r="AU13" s="77">
        <v>0</v>
      </c>
      <c r="AV13" s="77">
        <v>0</v>
      </c>
      <c r="AW13" s="77">
        <f t="shared" si="9"/>
        <v>0</v>
      </c>
      <c r="AX13" s="102"/>
      <c r="AY13" s="77">
        <v>0</v>
      </c>
      <c r="AZ13" s="79"/>
      <c r="BA13" s="77">
        <v>0</v>
      </c>
      <c r="BB13" s="102"/>
      <c r="BC13" s="99"/>
      <c r="BD13" s="80"/>
      <c r="BE13" s="77">
        <v>0</v>
      </c>
      <c r="BF13" s="99">
        <f>BA13+BC13+BE13</f>
        <v>0</v>
      </c>
      <c r="BG13" s="77">
        <f t="shared" si="10"/>
        <v>0</v>
      </c>
      <c r="BH13" s="77">
        <v>0</v>
      </c>
      <c r="BI13" s="77">
        <v>0</v>
      </c>
      <c r="BJ13" s="77">
        <f t="shared" si="11"/>
        <v>0</v>
      </c>
      <c r="BK13" s="102"/>
      <c r="BL13" s="77">
        <v>0</v>
      </c>
      <c r="BM13" s="79"/>
      <c r="BN13" s="77">
        <v>0</v>
      </c>
      <c r="BO13" s="102"/>
      <c r="BP13" s="99">
        <v>0</v>
      </c>
      <c r="BQ13" s="80"/>
      <c r="BR13" s="77">
        <v>0</v>
      </c>
      <c r="BS13" s="77">
        <v>0</v>
      </c>
      <c r="BT13" s="77">
        <f t="shared" si="12"/>
        <v>0</v>
      </c>
      <c r="BU13" s="77">
        <v>0</v>
      </c>
      <c r="BV13" s="77">
        <v>0</v>
      </c>
      <c r="BW13" s="77">
        <f t="shared" si="13"/>
        <v>0</v>
      </c>
      <c r="BX13" s="7"/>
    </row>
    <row r="14" spans="1:77" s="34" customFormat="1" ht="30" customHeight="1">
      <c r="A14" s="16" t="s">
        <v>17</v>
      </c>
      <c r="B14" s="101" t="s">
        <v>38</v>
      </c>
      <c r="C14" s="102" t="s">
        <v>56</v>
      </c>
      <c r="D14" s="77">
        <v>50000000</v>
      </c>
      <c r="E14" s="90"/>
      <c r="F14" s="79" t="s">
        <v>37</v>
      </c>
      <c r="G14" s="77">
        <v>50000000</v>
      </c>
      <c r="H14" s="80"/>
      <c r="I14" s="80"/>
      <c r="J14" s="77">
        <f t="shared" si="14"/>
        <v>50000000</v>
      </c>
      <c r="K14" s="79"/>
      <c r="L14" s="77">
        <v>0</v>
      </c>
      <c r="M14" s="79"/>
      <c r="N14" s="77">
        <v>0</v>
      </c>
      <c r="O14" s="86" t="s">
        <v>63</v>
      </c>
      <c r="P14" s="99">
        <v>237808.22</v>
      </c>
      <c r="Q14" s="80"/>
      <c r="R14" s="77">
        <v>0</v>
      </c>
      <c r="S14" s="99">
        <f t="shared" si="1"/>
        <v>237808.22</v>
      </c>
      <c r="T14" s="99">
        <f t="shared" si="2"/>
        <v>50000000</v>
      </c>
      <c r="U14" s="99">
        <v>0</v>
      </c>
      <c r="V14" s="99">
        <v>0</v>
      </c>
      <c r="W14" s="99">
        <f t="shared" si="3"/>
        <v>50000000</v>
      </c>
      <c r="X14" s="21"/>
      <c r="Y14" s="77">
        <v>0</v>
      </c>
      <c r="Z14" s="80" t="s">
        <v>75</v>
      </c>
      <c r="AA14" s="77">
        <v>50000000</v>
      </c>
      <c r="AB14" s="79" t="s">
        <v>74</v>
      </c>
      <c r="AC14" s="77">
        <v>184109.59</v>
      </c>
      <c r="AD14" s="80"/>
      <c r="AE14" s="77">
        <v>0</v>
      </c>
      <c r="AF14" s="99">
        <f t="shared" si="4"/>
        <v>50184109.59</v>
      </c>
      <c r="AG14" s="77">
        <f t="shared" si="5"/>
        <v>0</v>
      </c>
      <c r="AH14" s="77">
        <v>0</v>
      </c>
      <c r="AI14" s="77">
        <v>0</v>
      </c>
      <c r="AJ14" s="77">
        <f t="shared" si="6"/>
        <v>0</v>
      </c>
      <c r="AK14" s="21"/>
      <c r="AL14" s="77">
        <v>0</v>
      </c>
      <c r="AM14" s="79"/>
      <c r="AN14" s="77">
        <v>0</v>
      </c>
      <c r="AO14" s="79"/>
      <c r="AP14" s="99">
        <v>0</v>
      </c>
      <c r="AQ14" s="80"/>
      <c r="AR14" s="77">
        <v>0</v>
      </c>
      <c r="AS14" s="99">
        <f t="shared" si="7"/>
        <v>0</v>
      </c>
      <c r="AT14" s="99">
        <f t="shared" si="8"/>
        <v>0</v>
      </c>
      <c r="AU14" s="77">
        <v>0</v>
      </c>
      <c r="AV14" s="77">
        <v>0</v>
      </c>
      <c r="AW14" s="77">
        <f t="shared" si="9"/>
        <v>0</v>
      </c>
      <c r="AX14" s="102"/>
      <c r="AY14" s="77">
        <v>0</v>
      </c>
      <c r="AZ14" s="79"/>
      <c r="BA14" s="77">
        <v>0</v>
      </c>
      <c r="BB14" s="102"/>
      <c r="BC14" s="99"/>
      <c r="BD14" s="80"/>
      <c r="BE14" s="77">
        <v>0</v>
      </c>
      <c r="BF14" s="99">
        <f>BA14+BC14+BE14</f>
        <v>0</v>
      </c>
      <c r="BG14" s="77">
        <f t="shared" si="10"/>
        <v>0</v>
      </c>
      <c r="BH14" s="77">
        <v>0</v>
      </c>
      <c r="BI14" s="77">
        <v>0</v>
      </c>
      <c r="BJ14" s="77">
        <f t="shared" si="11"/>
        <v>0</v>
      </c>
      <c r="BK14" s="102"/>
      <c r="BL14" s="77">
        <v>0</v>
      </c>
      <c r="BM14" s="79"/>
      <c r="BN14" s="77">
        <v>0</v>
      </c>
      <c r="BO14" s="102"/>
      <c r="BP14" s="99">
        <v>0</v>
      </c>
      <c r="BQ14" s="80"/>
      <c r="BR14" s="77">
        <v>0</v>
      </c>
      <c r="BS14" s="77">
        <v>0</v>
      </c>
      <c r="BT14" s="77">
        <f t="shared" si="12"/>
        <v>0</v>
      </c>
      <c r="BU14" s="77">
        <v>0</v>
      </c>
      <c r="BV14" s="77">
        <v>0</v>
      </c>
      <c r="BW14" s="77">
        <f t="shared" si="13"/>
        <v>0</v>
      </c>
      <c r="BX14" s="7"/>
      <c r="BY14" s="7"/>
    </row>
    <row r="15" spans="1:77" s="34" customFormat="1" ht="30" customHeight="1">
      <c r="A15" s="16" t="s">
        <v>20</v>
      </c>
      <c r="B15" s="101" t="s">
        <v>39</v>
      </c>
      <c r="C15" s="102" t="s">
        <v>55</v>
      </c>
      <c r="D15" s="77">
        <v>100000000</v>
      </c>
      <c r="E15" s="90"/>
      <c r="F15" s="79" t="s">
        <v>40</v>
      </c>
      <c r="G15" s="77">
        <v>100000000</v>
      </c>
      <c r="H15" s="80"/>
      <c r="I15" s="80"/>
      <c r="J15" s="77">
        <f t="shared" si="14"/>
        <v>100000000</v>
      </c>
      <c r="K15" s="79"/>
      <c r="L15" s="77">
        <v>0</v>
      </c>
      <c r="M15" s="79"/>
      <c r="N15" s="77">
        <v>0</v>
      </c>
      <c r="O15" s="86" t="s">
        <v>63</v>
      </c>
      <c r="P15" s="99">
        <v>582630.14</v>
      </c>
      <c r="Q15" s="80"/>
      <c r="R15" s="77">
        <v>0</v>
      </c>
      <c r="S15" s="99">
        <f t="shared" si="1"/>
        <v>582630.14</v>
      </c>
      <c r="T15" s="99">
        <f t="shared" si="2"/>
        <v>100000000</v>
      </c>
      <c r="U15" s="99">
        <v>0</v>
      </c>
      <c r="V15" s="99">
        <v>0</v>
      </c>
      <c r="W15" s="99">
        <f t="shared" si="3"/>
        <v>100000000</v>
      </c>
      <c r="X15" s="21"/>
      <c r="Y15" s="77">
        <v>0</v>
      </c>
      <c r="Z15" s="79"/>
      <c r="AA15" s="77">
        <v>0</v>
      </c>
      <c r="AB15" s="79" t="s">
        <v>74</v>
      </c>
      <c r="AC15" s="77">
        <v>582630.14</v>
      </c>
      <c r="AD15" s="17"/>
      <c r="AE15" s="77">
        <v>0</v>
      </c>
      <c r="AF15" s="99">
        <f t="shared" si="4"/>
        <v>582630.14</v>
      </c>
      <c r="AG15" s="77">
        <f t="shared" si="5"/>
        <v>100000000</v>
      </c>
      <c r="AH15" s="77">
        <v>0</v>
      </c>
      <c r="AI15" s="77">
        <v>0</v>
      </c>
      <c r="AJ15" s="77">
        <f t="shared" si="6"/>
        <v>100000000</v>
      </c>
      <c r="AK15" s="21"/>
      <c r="AL15" s="77">
        <v>0</v>
      </c>
      <c r="AM15" s="79"/>
      <c r="AN15" s="77">
        <v>0</v>
      </c>
      <c r="AO15" s="79" t="s">
        <v>89</v>
      </c>
      <c r="AP15" s="99">
        <v>526246.58</v>
      </c>
      <c r="AQ15" s="17"/>
      <c r="AR15" s="77">
        <v>0</v>
      </c>
      <c r="AS15" s="99">
        <f t="shared" si="7"/>
        <v>526246.58</v>
      </c>
      <c r="AT15" s="99">
        <f t="shared" si="8"/>
        <v>100000000</v>
      </c>
      <c r="AU15" s="77">
        <v>0</v>
      </c>
      <c r="AV15" s="77">
        <v>0</v>
      </c>
      <c r="AW15" s="77">
        <f t="shared" si="9"/>
        <v>100000000</v>
      </c>
      <c r="AX15" s="102"/>
      <c r="AY15" s="77">
        <v>0</v>
      </c>
      <c r="AZ15" s="79"/>
      <c r="BA15" s="77">
        <v>0</v>
      </c>
      <c r="BB15" s="102" t="s">
        <v>92</v>
      </c>
      <c r="BC15" s="99">
        <v>582630.14</v>
      </c>
      <c r="BD15" s="80"/>
      <c r="BE15" s="77">
        <v>0</v>
      </c>
      <c r="BF15" s="99">
        <f>BA15+BC15+BE15</f>
        <v>582630.14</v>
      </c>
      <c r="BG15" s="77">
        <f t="shared" si="10"/>
        <v>100000000</v>
      </c>
      <c r="BH15" s="77">
        <v>0</v>
      </c>
      <c r="BI15" s="77">
        <v>0</v>
      </c>
      <c r="BJ15" s="77">
        <f t="shared" si="11"/>
        <v>100000000</v>
      </c>
      <c r="BK15" s="102"/>
      <c r="BL15" s="77">
        <v>0</v>
      </c>
      <c r="BM15" s="79"/>
      <c r="BN15" s="77">
        <v>0</v>
      </c>
      <c r="BO15" s="102">
        <v>44701</v>
      </c>
      <c r="BP15" s="99">
        <v>563835.62</v>
      </c>
      <c r="BQ15" s="80"/>
      <c r="BR15" s="77">
        <v>0</v>
      </c>
      <c r="BS15" s="77">
        <f>BL15+BP15+BR15</f>
        <v>563835.62</v>
      </c>
      <c r="BT15" s="77">
        <f t="shared" si="12"/>
        <v>100000000</v>
      </c>
      <c r="BU15" s="77">
        <v>0</v>
      </c>
      <c r="BV15" s="77">
        <v>0</v>
      </c>
      <c r="BW15" s="77">
        <f t="shared" si="13"/>
        <v>100000000</v>
      </c>
      <c r="BX15" s="7"/>
      <c r="BY15" s="7"/>
    </row>
    <row r="16" spans="1:77" s="34" customFormat="1" ht="28.5" customHeight="1">
      <c r="A16" s="16" t="s">
        <v>21</v>
      </c>
      <c r="B16" s="101" t="s">
        <v>43</v>
      </c>
      <c r="C16" s="96" t="s">
        <v>53</v>
      </c>
      <c r="D16" s="77">
        <v>50000000</v>
      </c>
      <c r="E16" s="90"/>
      <c r="F16" s="79" t="s">
        <v>45</v>
      </c>
      <c r="G16" s="77">
        <v>50000000</v>
      </c>
      <c r="H16" s="80"/>
      <c r="I16" s="80"/>
      <c r="J16" s="77">
        <v>50000000</v>
      </c>
      <c r="K16" s="21"/>
      <c r="L16" s="77">
        <v>0</v>
      </c>
      <c r="M16" s="79"/>
      <c r="N16" s="77">
        <v>0</v>
      </c>
      <c r="O16" s="86" t="s">
        <v>63</v>
      </c>
      <c r="P16" s="99">
        <v>372328.77</v>
      </c>
      <c r="Q16" s="17"/>
      <c r="R16" s="19"/>
      <c r="S16" s="99">
        <f t="shared" si="1"/>
        <v>372328.77</v>
      </c>
      <c r="T16" s="99">
        <f t="shared" si="2"/>
        <v>50000000</v>
      </c>
      <c r="U16" s="99">
        <v>0</v>
      </c>
      <c r="V16" s="99">
        <v>0</v>
      </c>
      <c r="W16" s="99">
        <f t="shared" si="3"/>
        <v>50000000</v>
      </c>
      <c r="X16" s="21"/>
      <c r="Y16" s="77">
        <v>0</v>
      </c>
      <c r="Z16" s="79"/>
      <c r="AA16" s="77">
        <v>0</v>
      </c>
      <c r="AB16" s="79" t="s">
        <v>74</v>
      </c>
      <c r="AC16" s="99">
        <v>382191.78</v>
      </c>
      <c r="AD16" s="17"/>
      <c r="AE16" s="77">
        <v>0</v>
      </c>
      <c r="AF16" s="99">
        <f t="shared" si="4"/>
        <v>382191.78</v>
      </c>
      <c r="AG16" s="77">
        <f t="shared" si="5"/>
        <v>50000000</v>
      </c>
      <c r="AH16" s="77">
        <v>0</v>
      </c>
      <c r="AI16" s="77">
        <v>0</v>
      </c>
      <c r="AJ16" s="77">
        <f t="shared" si="6"/>
        <v>50000000</v>
      </c>
      <c r="AK16" s="21"/>
      <c r="AL16" s="77">
        <v>0</v>
      </c>
      <c r="AM16" s="79"/>
      <c r="AN16" s="77">
        <v>0</v>
      </c>
      <c r="AO16" s="79" t="s">
        <v>89</v>
      </c>
      <c r="AP16" s="99">
        <v>345205.48</v>
      </c>
      <c r="AQ16" s="17"/>
      <c r="AR16" s="77">
        <v>0</v>
      </c>
      <c r="AS16" s="99">
        <f t="shared" si="7"/>
        <v>345205.48</v>
      </c>
      <c r="AT16" s="99">
        <f t="shared" si="8"/>
        <v>50000000</v>
      </c>
      <c r="AU16" s="77">
        <v>0</v>
      </c>
      <c r="AV16" s="77">
        <v>0</v>
      </c>
      <c r="AW16" s="77">
        <f t="shared" si="9"/>
        <v>50000000</v>
      </c>
      <c r="AX16" s="102"/>
      <c r="AY16" s="77">
        <v>0</v>
      </c>
      <c r="AZ16" s="79"/>
      <c r="BA16" s="77">
        <v>0</v>
      </c>
      <c r="BB16" s="102" t="s">
        <v>92</v>
      </c>
      <c r="BC16" s="99">
        <v>382191.78</v>
      </c>
      <c r="BD16" s="80"/>
      <c r="BE16" s="77">
        <v>0</v>
      </c>
      <c r="BF16" s="99">
        <f aca="true" t="shared" si="15" ref="BF16:BF21">BA16+BC16+BE16</f>
        <v>382191.78</v>
      </c>
      <c r="BG16" s="77">
        <f t="shared" si="10"/>
        <v>50000000</v>
      </c>
      <c r="BH16" s="77">
        <v>0</v>
      </c>
      <c r="BI16" s="77">
        <v>0</v>
      </c>
      <c r="BJ16" s="77">
        <f t="shared" si="11"/>
        <v>50000000</v>
      </c>
      <c r="BK16" s="102"/>
      <c r="BL16" s="77">
        <v>0</v>
      </c>
      <c r="BM16" s="79"/>
      <c r="BN16" s="77">
        <v>0</v>
      </c>
      <c r="BO16" s="102">
        <v>44701</v>
      </c>
      <c r="BP16" s="99">
        <v>369863.01</v>
      </c>
      <c r="BQ16" s="80"/>
      <c r="BR16" s="77">
        <v>0</v>
      </c>
      <c r="BS16" s="77">
        <f>BL16+BP16+BR16</f>
        <v>369863.01</v>
      </c>
      <c r="BT16" s="77">
        <f t="shared" si="12"/>
        <v>50000000</v>
      </c>
      <c r="BU16" s="77">
        <v>0</v>
      </c>
      <c r="BV16" s="77">
        <v>0</v>
      </c>
      <c r="BW16" s="77">
        <f t="shared" si="13"/>
        <v>50000000</v>
      </c>
      <c r="BX16" s="7"/>
      <c r="BY16" s="7"/>
    </row>
    <row r="17" spans="1:77" s="34" customFormat="1" ht="28.5" customHeight="1">
      <c r="A17" s="16" t="s">
        <v>64</v>
      </c>
      <c r="B17" s="101" t="s">
        <v>42</v>
      </c>
      <c r="C17" s="96" t="s">
        <v>52</v>
      </c>
      <c r="D17" s="77">
        <v>50000000</v>
      </c>
      <c r="E17" s="90"/>
      <c r="F17" s="79" t="s">
        <v>45</v>
      </c>
      <c r="G17" s="77">
        <v>50000000</v>
      </c>
      <c r="H17" s="80"/>
      <c r="I17" s="80"/>
      <c r="J17" s="77">
        <v>50000000</v>
      </c>
      <c r="K17" s="21"/>
      <c r="L17" s="77">
        <v>0</v>
      </c>
      <c r="M17" s="79"/>
      <c r="N17" s="77">
        <v>0</v>
      </c>
      <c r="O17" s="86" t="s">
        <v>63</v>
      </c>
      <c r="P17" s="99">
        <v>350136.99</v>
      </c>
      <c r="Q17" s="17"/>
      <c r="R17" s="19"/>
      <c r="S17" s="99">
        <f t="shared" si="1"/>
        <v>350136.99</v>
      </c>
      <c r="T17" s="99">
        <f t="shared" si="2"/>
        <v>50000000</v>
      </c>
      <c r="U17" s="99">
        <v>0</v>
      </c>
      <c r="V17" s="99">
        <v>0</v>
      </c>
      <c r="W17" s="99">
        <f t="shared" si="3"/>
        <v>50000000</v>
      </c>
      <c r="X17" s="21"/>
      <c r="Y17" s="77">
        <v>0</v>
      </c>
      <c r="Z17" s="79"/>
      <c r="AA17" s="77">
        <v>0</v>
      </c>
      <c r="AB17" s="79" t="s">
        <v>74</v>
      </c>
      <c r="AC17" s="99">
        <v>382191.78</v>
      </c>
      <c r="AD17" s="17"/>
      <c r="AE17" s="77">
        <v>0</v>
      </c>
      <c r="AF17" s="99">
        <f t="shared" si="4"/>
        <v>382191.78</v>
      </c>
      <c r="AG17" s="77">
        <f t="shared" si="5"/>
        <v>50000000</v>
      </c>
      <c r="AH17" s="77">
        <v>0</v>
      </c>
      <c r="AI17" s="77">
        <v>0</v>
      </c>
      <c r="AJ17" s="77">
        <f t="shared" si="6"/>
        <v>50000000</v>
      </c>
      <c r="AK17" s="21"/>
      <c r="AL17" s="77">
        <v>0</v>
      </c>
      <c r="AM17" s="79"/>
      <c r="AN17" s="77">
        <v>0</v>
      </c>
      <c r="AO17" s="79" t="s">
        <v>89</v>
      </c>
      <c r="AP17" s="99">
        <v>345205.48</v>
      </c>
      <c r="AQ17" s="17"/>
      <c r="AR17" s="77">
        <v>0</v>
      </c>
      <c r="AS17" s="99">
        <f t="shared" si="7"/>
        <v>345205.48</v>
      </c>
      <c r="AT17" s="99">
        <f t="shared" si="8"/>
        <v>50000000</v>
      </c>
      <c r="AU17" s="77">
        <v>0</v>
      </c>
      <c r="AV17" s="77">
        <v>0</v>
      </c>
      <c r="AW17" s="77">
        <f t="shared" si="9"/>
        <v>50000000</v>
      </c>
      <c r="AX17" s="102"/>
      <c r="AY17" s="77">
        <v>0</v>
      </c>
      <c r="AZ17" s="79"/>
      <c r="BA17" s="77">
        <v>0</v>
      </c>
      <c r="BB17" s="102" t="s">
        <v>92</v>
      </c>
      <c r="BC17" s="99">
        <v>382191.78</v>
      </c>
      <c r="BD17" s="80"/>
      <c r="BE17" s="77">
        <v>0</v>
      </c>
      <c r="BF17" s="99">
        <f t="shared" si="15"/>
        <v>382191.78</v>
      </c>
      <c r="BG17" s="77">
        <f t="shared" si="10"/>
        <v>50000000</v>
      </c>
      <c r="BH17" s="77">
        <v>0</v>
      </c>
      <c r="BI17" s="77">
        <v>0</v>
      </c>
      <c r="BJ17" s="77">
        <f t="shared" si="11"/>
        <v>50000000</v>
      </c>
      <c r="BK17" s="102"/>
      <c r="BL17" s="77">
        <v>0</v>
      </c>
      <c r="BM17" s="79"/>
      <c r="BN17" s="77">
        <v>0</v>
      </c>
      <c r="BO17" s="102">
        <v>44701</v>
      </c>
      <c r="BP17" s="99">
        <v>369863.01</v>
      </c>
      <c r="BQ17" s="80"/>
      <c r="BR17" s="77">
        <v>0</v>
      </c>
      <c r="BS17" s="77">
        <f>BL17+BP17+BR17</f>
        <v>369863.01</v>
      </c>
      <c r="BT17" s="77">
        <f t="shared" si="12"/>
        <v>50000000</v>
      </c>
      <c r="BU17" s="77">
        <v>0</v>
      </c>
      <c r="BV17" s="77">
        <v>0</v>
      </c>
      <c r="BW17" s="77">
        <f t="shared" si="13"/>
        <v>50000000</v>
      </c>
      <c r="BX17" s="7"/>
      <c r="BY17" s="7"/>
    </row>
    <row r="18" spans="1:77" s="34" customFormat="1" ht="27.75" customHeight="1">
      <c r="A18" s="16" t="s">
        <v>65</v>
      </c>
      <c r="B18" s="101" t="s">
        <v>44</v>
      </c>
      <c r="C18" s="102" t="s">
        <v>51</v>
      </c>
      <c r="D18" s="77">
        <v>40000000</v>
      </c>
      <c r="E18" s="90"/>
      <c r="F18" s="79" t="s">
        <v>46</v>
      </c>
      <c r="G18" s="77">
        <v>40000000</v>
      </c>
      <c r="H18" s="17"/>
      <c r="I18" s="17"/>
      <c r="J18" s="77">
        <v>40000000</v>
      </c>
      <c r="K18" s="79"/>
      <c r="L18" s="77">
        <v>0</v>
      </c>
      <c r="M18" s="79"/>
      <c r="N18" s="77">
        <v>0</v>
      </c>
      <c r="O18" s="86" t="s">
        <v>63</v>
      </c>
      <c r="P18" s="99">
        <v>291506.85</v>
      </c>
      <c r="Q18" s="17"/>
      <c r="R18" s="19"/>
      <c r="S18" s="99">
        <f t="shared" si="1"/>
        <v>291506.85</v>
      </c>
      <c r="T18" s="99">
        <f t="shared" si="2"/>
        <v>40000000</v>
      </c>
      <c r="U18" s="99">
        <v>0</v>
      </c>
      <c r="V18" s="99">
        <v>0</v>
      </c>
      <c r="W18" s="99">
        <f t="shared" si="3"/>
        <v>40000000</v>
      </c>
      <c r="X18" s="21"/>
      <c r="Y18" s="77">
        <v>0</v>
      </c>
      <c r="Z18" s="79"/>
      <c r="AA18" s="77">
        <v>0</v>
      </c>
      <c r="AB18" s="79" t="s">
        <v>74</v>
      </c>
      <c r="AC18" s="99">
        <v>322739.73</v>
      </c>
      <c r="AD18" s="17"/>
      <c r="AE18" s="77">
        <v>0</v>
      </c>
      <c r="AF18" s="99">
        <f t="shared" si="4"/>
        <v>322739.73</v>
      </c>
      <c r="AG18" s="77">
        <f t="shared" si="5"/>
        <v>40000000</v>
      </c>
      <c r="AH18" s="77">
        <v>0</v>
      </c>
      <c r="AI18" s="77">
        <v>0</v>
      </c>
      <c r="AJ18" s="77">
        <f t="shared" si="6"/>
        <v>40000000</v>
      </c>
      <c r="AK18" s="21"/>
      <c r="AL18" s="77">
        <v>0</v>
      </c>
      <c r="AM18" s="79"/>
      <c r="AN18" s="77">
        <v>0</v>
      </c>
      <c r="AO18" s="79" t="s">
        <v>89</v>
      </c>
      <c r="AP18" s="99">
        <v>291506.85</v>
      </c>
      <c r="AQ18" s="17"/>
      <c r="AR18" s="77">
        <v>0</v>
      </c>
      <c r="AS18" s="99">
        <f t="shared" si="7"/>
        <v>291506.85</v>
      </c>
      <c r="AT18" s="99">
        <f t="shared" si="8"/>
        <v>40000000</v>
      </c>
      <c r="AU18" s="77">
        <v>0</v>
      </c>
      <c r="AV18" s="77">
        <v>0</v>
      </c>
      <c r="AW18" s="77">
        <f t="shared" si="9"/>
        <v>40000000</v>
      </c>
      <c r="AX18" s="102"/>
      <c r="AY18" s="77">
        <v>0</v>
      </c>
      <c r="AZ18" s="79"/>
      <c r="BA18" s="77">
        <v>0</v>
      </c>
      <c r="BB18" s="102" t="s">
        <v>92</v>
      </c>
      <c r="BC18" s="99">
        <v>322739.73</v>
      </c>
      <c r="BD18" s="80"/>
      <c r="BE18" s="77">
        <v>0</v>
      </c>
      <c r="BF18" s="99">
        <f t="shared" si="15"/>
        <v>322739.73</v>
      </c>
      <c r="BG18" s="77">
        <f t="shared" si="10"/>
        <v>40000000</v>
      </c>
      <c r="BH18" s="77">
        <v>0</v>
      </c>
      <c r="BI18" s="77">
        <v>0</v>
      </c>
      <c r="BJ18" s="77">
        <f t="shared" si="11"/>
        <v>40000000</v>
      </c>
      <c r="BK18" s="102"/>
      <c r="BL18" s="77">
        <v>0</v>
      </c>
      <c r="BM18" s="79"/>
      <c r="BN18" s="77">
        <v>0</v>
      </c>
      <c r="BO18" s="102">
        <v>44701</v>
      </c>
      <c r="BP18" s="99">
        <v>312328.77</v>
      </c>
      <c r="BQ18" s="80"/>
      <c r="BR18" s="77">
        <v>0</v>
      </c>
      <c r="BS18" s="77">
        <f>BL18+BP18+BR18</f>
        <v>312328.77</v>
      </c>
      <c r="BT18" s="77">
        <f t="shared" si="12"/>
        <v>40000000</v>
      </c>
      <c r="BU18" s="77">
        <v>0</v>
      </c>
      <c r="BV18" s="77">
        <v>0</v>
      </c>
      <c r="BW18" s="77">
        <f t="shared" si="13"/>
        <v>40000000</v>
      </c>
      <c r="BX18" s="7"/>
      <c r="BY18" s="7"/>
    </row>
    <row r="19" spans="1:77" s="34" customFormat="1" ht="25.5" customHeight="1" hidden="1">
      <c r="A19" s="133" t="s">
        <v>34</v>
      </c>
      <c r="B19" s="7"/>
      <c r="C19" s="17"/>
      <c r="D19" s="17"/>
      <c r="E19" s="17"/>
      <c r="F19" s="21"/>
      <c r="G19" s="77">
        <v>0</v>
      </c>
      <c r="H19" s="80"/>
      <c r="I19" s="80"/>
      <c r="J19" s="77">
        <f t="shared" si="14"/>
        <v>0</v>
      </c>
      <c r="K19" s="79"/>
      <c r="L19" s="77">
        <v>0</v>
      </c>
      <c r="M19" s="79"/>
      <c r="N19" s="77">
        <v>0</v>
      </c>
      <c r="O19" s="79"/>
      <c r="P19" s="99">
        <v>0</v>
      </c>
      <c r="Q19" s="80"/>
      <c r="R19" s="77"/>
      <c r="S19" s="99">
        <f t="shared" si="1"/>
        <v>0</v>
      </c>
      <c r="T19" s="99">
        <f t="shared" si="2"/>
        <v>0</v>
      </c>
      <c r="U19" s="99">
        <v>0</v>
      </c>
      <c r="V19" s="99">
        <v>0</v>
      </c>
      <c r="W19" s="99">
        <f t="shared" si="3"/>
        <v>0</v>
      </c>
      <c r="X19" s="21"/>
      <c r="Y19" s="77">
        <v>0</v>
      </c>
      <c r="Z19" s="79"/>
      <c r="AA19" s="77">
        <v>0</v>
      </c>
      <c r="AB19" s="21"/>
      <c r="AC19" s="99">
        <v>0</v>
      </c>
      <c r="AD19" s="80"/>
      <c r="AE19" s="77">
        <v>0</v>
      </c>
      <c r="AF19" s="99">
        <f t="shared" si="4"/>
        <v>0</v>
      </c>
      <c r="AG19" s="77">
        <f t="shared" si="5"/>
        <v>0</v>
      </c>
      <c r="AH19" s="77">
        <v>0</v>
      </c>
      <c r="AI19" s="77">
        <v>0</v>
      </c>
      <c r="AJ19" s="77">
        <f t="shared" si="6"/>
        <v>0</v>
      </c>
      <c r="AK19" s="21"/>
      <c r="AL19" s="77">
        <v>0</v>
      </c>
      <c r="AM19" s="79"/>
      <c r="AN19" s="77">
        <v>0</v>
      </c>
      <c r="AO19" s="21"/>
      <c r="AP19" s="99">
        <v>0</v>
      </c>
      <c r="AQ19" s="80"/>
      <c r="AR19" s="77"/>
      <c r="AS19" s="99">
        <f t="shared" si="7"/>
        <v>0</v>
      </c>
      <c r="AT19" s="99">
        <f t="shared" si="8"/>
        <v>0</v>
      </c>
      <c r="AU19" s="77">
        <v>0</v>
      </c>
      <c r="AV19" s="77">
        <v>0</v>
      </c>
      <c r="AW19" s="77">
        <f t="shared" si="9"/>
        <v>0</v>
      </c>
      <c r="AX19" s="102"/>
      <c r="AY19" s="77">
        <v>0</v>
      </c>
      <c r="AZ19" s="79"/>
      <c r="BA19" s="77">
        <v>0</v>
      </c>
      <c r="BB19" s="102"/>
      <c r="BC19" s="99">
        <v>0</v>
      </c>
      <c r="BD19" s="80"/>
      <c r="BE19" s="77">
        <v>0</v>
      </c>
      <c r="BF19" s="99">
        <f t="shared" si="15"/>
        <v>0</v>
      </c>
      <c r="BG19" s="77">
        <f t="shared" si="10"/>
        <v>0</v>
      </c>
      <c r="BH19" s="77">
        <v>0</v>
      </c>
      <c r="BI19" s="77">
        <v>0</v>
      </c>
      <c r="BJ19" s="77">
        <f t="shared" si="11"/>
        <v>0</v>
      </c>
      <c r="BK19" s="102"/>
      <c r="BL19" s="77">
        <v>0</v>
      </c>
      <c r="BM19" s="79"/>
      <c r="BN19" s="77">
        <v>0</v>
      </c>
      <c r="BO19" s="102"/>
      <c r="BP19" s="99">
        <v>0</v>
      </c>
      <c r="BQ19" s="80"/>
      <c r="BR19" s="77">
        <v>0</v>
      </c>
      <c r="BS19" s="77">
        <v>0</v>
      </c>
      <c r="BT19" s="77">
        <f t="shared" si="12"/>
        <v>0</v>
      </c>
      <c r="BU19" s="77">
        <v>0</v>
      </c>
      <c r="BV19" s="77">
        <v>0</v>
      </c>
      <c r="BW19" s="77">
        <f t="shared" si="13"/>
        <v>0</v>
      </c>
      <c r="BX19" s="7"/>
      <c r="BY19" s="7"/>
    </row>
    <row r="20" spans="1:77" s="34" customFormat="1" ht="29.25" customHeight="1" hidden="1">
      <c r="A20" s="133" t="s">
        <v>35</v>
      </c>
      <c r="B20" s="69"/>
      <c r="C20" s="26"/>
      <c r="D20" s="19"/>
      <c r="E20" s="24"/>
      <c r="F20" s="21"/>
      <c r="G20" s="77">
        <v>0</v>
      </c>
      <c r="H20" s="80"/>
      <c r="I20" s="80"/>
      <c r="J20" s="77">
        <f t="shared" si="14"/>
        <v>0</v>
      </c>
      <c r="K20" s="79"/>
      <c r="L20" s="77">
        <v>0</v>
      </c>
      <c r="M20" s="79"/>
      <c r="N20" s="77">
        <v>0</v>
      </c>
      <c r="O20" s="79"/>
      <c r="P20" s="99">
        <v>0</v>
      </c>
      <c r="Q20" s="80"/>
      <c r="R20" s="77"/>
      <c r="S20" s="99">
        <f t="shared" si="1"/>
        <v>0</v>
      </c>
      <c r="T20" s="99">
        <f t="shared" si="2"/>
        <v>0</v>
      </c>
      <c r="U20" s="99">
        <v>0</v>
      </c>
      <c r="V20" s="99">
        <v>0</v>
      </c>
      <c r="W20" s="99">
        <f t="shared" si="3"/>
        <v>0</v>
      </c>
      <c r="X20" s="21"/>
      <c r="Y20" s="77">
        <v>0</v>
      </c>
      <c r="Z20" s="79"/>
      <c r="AA20" s="77">
        <v>0</v>
      </c>
      <c r="AB20" s="21"/>
      <c r="AC20" s="99">
        <v>0</v>
      </c>
      <c r="AD20" s="80"/>
      <c r="AE20" s="77">
        <v>0</v>
      </c>
      <c r="AF20" s="99">
        <f t="shared" si="4"/>
        <v>0</v>
      </c>
      <c r="AG20" s="77">
        <f t="shared" si="5"/>
        <v>0</v>
      </c>
      <c r="AH20" s="77">
        <v>0</v>
      </c>
      <c r="AI20" s="77">
        <v>0</v>
      </c>
      <c r="AJ20" s="77">
        <f t="shared" si="6"/>
        <v>0</v>
      </c>
      <c r="AK20" s="21"/>
      <c r="AL20" s="77">
        <v>0</v>
      </c>
      <c r="AM20" s="79"/>
      <c r="AN20" s="77">
        <v>0</v>
      </c>
      <c r="AO20" s="21"/>
      <c r="AP20" s="99">
        <v>0</v>
      </c>
      <c r="AQ20" s="80"/>
      <c r="AR20" s="77"/>
      <c r="AS20" s="99">
        <f t="shared" si="7"/>
        <v>0</v>
      </c>
      <c r="AT20" s="99">
        <f t="shared" si="8"/>
        <v>0</v>
      </c>
      <c r="AU20" s="77">
        <v>0</v>
      </c>
      <c r="AV20" s="77">
        <v>0</v>
      </c>
      <c r="AW20" s="77">
        <f t="shared" si="9"/>
        <v>0</v>
      </c>
      <c r="AX20" s="102"/>
      <c r="AY20" s="77">
        <v>0</v>
      </c>
      <c r="AZ20" s="79"/>
      <c r="BA20" s="77">
        <v>0</v>
      </c>
      <c r="BB20" s="102"/>
      <c r="BC20" s="99">
        <v>0</v>
      </c>
      <c r="BD20" s="80"/>
      <c r="BE20" s="77">
        <v>0</v>
      </c>
      <c r="BF20" s="99">
        <f t="shared" si="15"/>
        <v>0</v>
      </c>
      <c r="BG20" s="77">
        <f t="shared" si="10"/>
        <v>0</v>
      </c>
      <c r="BH20" s="77">
        <v>0</v>
      </c>
      <c r="BI20" s="77">
        <v>0</v>
      </c>
      <c r="BJ20" s="77">
        <f t="shared" si="11"/>
        <v>0</v>
      </c>
      <c r="BK20" s="102"/>
      <c r="BL20" s="77">
        <v>0</v>
      </c>
      <c r="BM20" s="79"/>
      <c r="BN20" s="77">
        <v>0</v>
      </c>
      <c r="BO20" s="102"/>
      <c r="BP20" s="99">
        <v>0</v>
      </c>
      <c r="BQ20" s="80"/>
      <c r="BR20" s="77">
        <v>0</v>
      </c>
      <c r="BS20" s="77">
        <v>0</v>
      </c>
      <c r="BT20" s="77">
        <f t="shared" si="12"/>
        <v>0</v>
      </c>
      <c r="BU20" s="77">
        <v>0</v>
      </c>
      <c r="BV20" s="77">
        <v>0</v>
      </c>
      <c r="BW20" s="77">
        <f t="shared" si="13"/>
        <v>0</v>
      </c>
      <c r="BX20" s="7"/>
      <c r="BY20" s="7"/>
    </row>
    <row r="21" spans="1:77" s="34" customFormat="1" ht="30" customHeight="1" hidden="1">
      <c r="A21" s="133" t="s">
        <v>36</v>
      </c>
      <c r="B21" s="69"/>
      <c r="C21" s="26"/>
      <c r="D21" s="19"/>
      <c r="E21" s="24"/>
      <c r="F21" s="21"/>
      <c r="G21" s="77">
        <v>0</v>
      </c>
      <c r="H21" s="80"/>
      <c r="I21" s="80"/>
      <c r="J21" s="77">
        <f t="shared" si="14"/>
        <v>0</v>
      </c>
      <c r="K21" s="79"/>
      <c r="L21" s="77">
        <v>0</v>
      </c>
      <c r="M21" s="79"/>
      <c r="N21" s="77">
        <v>0</v>
      </c>
      <c r="O21" s="79"/>
      <c r="P21" s="99">
        <v>0</v>
      </c>
      <c r="Q21" s="80"/>
      <c r="R21" s="77"/>
      <c r="S21" s="99">
        <f t="shared" si="1"/>
        <v>0</v>
      </c>
      <c r="T21" s="99">
        <f t="shared" si="2"/>
        <v>0</v>
      </c>
      <c r="U21" s="99">
        <v>0</v>
      </c>
      <c r="V21" s="99">
        <v>0</v>
      </c>
      <c r="W21" s="99">
        <f t="shared" si="3"/>
        <v>0</v>
      </c>
      <c r="X21" s="21"/>
      <c r="Y21" s="77">
        <v>0</v>
      </c>
      <c r="Z21" s="79"/>
      <c r="AA21" s="77">
        <v>0</v>
      </c>
      <c r="AB21" s="21"/>
      <c r="AC21" s="99">
        <v>0</v>
      </c>
      <c r="AD21" s="80"/>
      <c r="AE21" s="77">
        <v>0</v>
      </c>
      <c r="AF21" s="99">
        <f t="shared" si="4"/>
        <v>0</v>
      </c>
      <c r="AG21" s="77">
        <f t="shared" si="5"/>
        <v>0</v>
      </c>
      <c r="AH21" s="77">
        <v>0</v>
      </c>
      <c r="AI21" s="77">
        <v>0</v>
      </c>
      <c r="AJ21" s="77">
        <f t="shared" si="6"/>
        <v>0</v>
      </c>
      <c r="AK21" s="21"/>
      <c r="AL21" s="77">
        <v>0</v>
      </c>
      <c r="AM21" s="79"/>
      <c r="AN21" s="77">
        <v>0</v>
      </c>
      <c r="AO21" s="21"/>
      <c r="AP21" s="99">
        <v>0</v>
      </c>
      <c r="AQ21" s="80"/>
      <c r="AR21" s="77"/>
      <c r="AS21" s="99">
        <f t="shared" si="7"/>
        <v>0</v>
      </c>
      <c r="AT21" s="99">
        <f t="shared" si="8"/>
        <v>0</v>
      </c>
      <c r="AU21" s="77">
        <v>0</v>
      </c>
      <c r="AV21" s="77">
        <v>0</v>
      </c>
      <c r="AW21" s="77">
        <f t="shared" si="9"/>
        <v>0</v>
      </c>
      <c r="AX21" s="102"/>
      <c r="AY21" s="77">
        <v>0</v>
      </c>
      <c r="AZ21" s="79"/>
      <c r="BA21" s="77">
        <v>0</v>
      </c>
      <c r="BB21" s="102"/>
      <c r="BC21" s="99">
        <v>0</v>
      </c>
      <c r="BD21" s="80"/>
      <c r="BE21" s="77">
        <v>0</v>
      </c>
      <c r="BF21" s="99">
        <f t="shared" si="15"/>
        <v>0</v>
      </c>
      <c r="BG21" s="77">
        <f t="shared" si="10"/>
        <v>0</v>
      </c>
      <c r="BH21" s="77">
        <v>0</v>
      </c>
      <c r="BI21" s="77">
        <v>0</v>
      </c>
      <c r="BJ21" s="77">
        <f t="shared" si="11"/>
        <v>0</v>
      </c>
      <c r="BK21" s="102"/>
      <c r="BL21" s="77">
        <v>0</v>
      </c>
      <c r="BM21" s="79"/>
      <c r="BN21" s="77">
        <v>0</v>
      </c>
      <c r="BO21" s="102"/>
      <c r="BP21" s="99">
        <v>0</v>
      </c>
      <c r="BQ21" s="80"/>
      <c r="BR21" s="77">
        <v>0</v>
      </c>
      <c r="BS21" s="77">
        <v>0</v>
      </c>
      <c r="BT21" s="77">
        <f t="shared" si="12"/>
        <v>0</v>
      </c>
      <c r="BU21" s="77">
        <v>0</v>
      </c>
      <c r="BV21" s="77">
        <v>0</v>
      </c>
      <c r="BW21" s="77">
        <f t="shared" si="13"/>
        <v>0</v>
      </c>
      <c r="BX21" s="7"/>
      <c r="BY21" s="7"/>
    </row>
    <row r="22" spans="1:75" ht="23.25" customHeight="1">
      <c r="A22" s="10"/>
      <c r="B22" s="104" t="s">
        <v>8</v>
      </c>
      <c r="C22" s="80"/>
      <c r="D22" s="94">
        <f>SUM(D11:D21)</f>
        <v>510000000</v>
      </c>
      <c r="E22" s="94">
        <f aca="true" t="shared" si="16" ref="E22:J22">SUM(E11:E21)</f>
        <v>0</v>
      </c>
      <c r="F22" s="94">
        <f t="shared" si="16"/>
        <v>0</v>
      </c>
      <c r="G22" s="94">
        <f t="shared" si="16"/>
        <v>440000000</v>
      </c>
      <c r="H22" s="94">
        <f t="shared" si="16"/>
        <v>0</v>
      </c>
      <c r="I22" s="94">
        <f t="shared" si="16"/>
        <v>0</v>
      </c>
      <c r="J22" s="94">
        <f t="shared" si="16"/>
        <v>440000000</v>
      </c>
      <c r="K22" s="92"/>
      <c r="L22" s="93">
        <f>SUM(L11:L21)</f>
        <v>0</v>
      </c>
      <c r="M22" s="92"/>
      <c r="N22" s="93">
        <f>SUM(N11:N21)</f>
        <v>0</v>
      </c>
      <c r="O22" s="92"/>
      <c r="P22" s="103">
        <f>SUM(P11:P21)</f>
        <v>2637013.7100000004</v>
      </c>
      <c r="Q22" s="92"/>
      <c r="R22" s="92">
        <f>SUM(R11:R15)</f>
        <v>0</v>
      </c>
      <c r="S22" s="93">
        <f>SUM(S11:S21)</f>
        <v>2637013.7100000004</v>
      </c>
      <c r="T22" s="93">
        <f>SUM(T11:T21)</f>
        <v>440000000</v>
      </c>
      <c r="U22" s="93">
        <f>SUM(U11:U21)</f>
        <v>0</v>
      </c>
      <c r="V22" s="93">
        <f>SUM(V11:V21)</f>
        <v>0</v>
      </c>
      <c r="W22" s="93">
        <f>SUM(W11:W21)</f>
        <v>440000000</v>
      </c>
      <c r="X22" s="21"/>
      <c r="Y22" s="94">
        <f>SUM(Y11:Y21)</f>
        <v>0</v>
      </c>
      <c r="Z22" s="94"/>
      <c r="AA22" s="94">
        <f>SUM(AA11:AA21)</f>
        <v>150000000</v>
      </c>
      <c r="AB22" s="94"/>
      <c r="AC22" s="94">
        <f>SUM(AC11:AC21)</f>
        <v>2549068.5</v>
      </c>
      <c r="AD22" s="94"/>
      <c r="AE22" s="94">
        <f aca="true" t="shared" si="17" ref="AE22:AJ22">SUM(AE11:AE21)</f>
        <v>0</v>
      </c>
      <c r="AF22" s="94">
        <f t="shared" si="17"/>
        <v>152549068.49999997</v>
      </c>
      <c r="AG22" s="94">
        <f t="shared" si="17"/>
        <v>290000000</v>
      </c>
      <c r="AH22" s="94">
        <f t="shared" si="17"/>
        <v>0</v>
      </c>
      <c r="AI22" s="94">
        <f t="shared" si="17"/>
        <v>0</v>
      </c>
      <c r="AJ22" s="94">
        <f t="shared" si="17"/>
        <v>290000000</v>
      </c>
      <c r="AK22" s="29"/>
      <c r="AL22" s="94">
        <f>SUM(AL11:AL21)</f>
        <v>0</v>
      </c>
      <c r="AM22" s="94">
        <f>SUM(AM11:AM21)</f>
        <v>0</v>
      </c>
      <c r="AN22" s="94">
        <f aca="true" t="shared" si="18" ref="AN22:AW22">SUM(AN11:AN21)</f>
        <v>50000000</v>
      </c>
      <c r="AO22" s="94">
        <f t="shared" si="18"/>
        <v>0</v>
      </c>
      <c r="AP22" s="94">
        <f t="shared" si="18"/>
        <v>1645287.6800000002</v>
      </c>
      <c r="AQ22" s="94"/>
      <c r="AR22" s="94">
        <f t="shared" si="18"/>
        <v>0</v>
      </c>
      <c r="AS22" s="94">
        <f t="shared" si="18"/>
        <v>51645287.67999999</v>
      </c>
      <c r="AT22" s="94">
        <f t="shared" si="18"/>
        <v>240000000</v>
      </c>
      <c r="AU22" s="94">
        <f t="shared" si="18"/>
        <v>0</v>
      </c>
      <c r="AV22" s="94">
        <f t="shared" si="18"/>
        <v>0</v>
      </c>
      <c r="AW22" s="94">
        <f t="shared" si="18"/>
        <v>240000000</v>
      </c>
      <c r="AX22" s="116"/>
      <c r="AY22" s="94">
        <f>SUM(AY11:AY21)</f>
        <v>0</v>
      </c>
      <c r="AZ22" s="94"/>
      <c r="BA22" s="94">
        <f aca="true" t="shared" si="19" ref="BA22:BJ22">SUM(BA11:BA21)</f>
        <v>0</v>
      </c>
      <c r="BB22" s="94"/>
      <c r="BC22" s="94">
        <f t="shared" si="19"/>
        <v>1669753.4300000002</v>
      </c>
      <c r="BD22" s="94"/>
      <c r="BE22" s="94">
        <f t="shared" si="19"/>
        <v>0</v>
      </c>
      <c r="BF22" s="94">
        <f t="shared" si="19"/>
        <v>1669753.4300000002</v>
      </c>
      <c r="BG22" s="94">
        <f t="shared" si="19"/>
        <v>240000000</v>
      </c>
      <c r="BH22" s="94">
        <f t="shared" si="19"/>
        <v>0</v>
      </c>
      <c r="BI22" s="94">
        <f t="shared" si="19"/>
        <v>0</v>
      </c>
      <c r="BJ22" s="94">
        <f t="shared" si="19"/>
        <v>240000000</v>
      </c>
      <c r="BK22" s="116"/>
      <c r="BL22" s="94">
        <f>SUM(BL11:BL21)</f>
        <v>0</v>
      </c>
      <c r="BM22" s="94"/>
      <c r="BN22" s="94">
        <f aca="true" t="shared" si="20" ref="BN22:BW22">SUM(BN11:BN21)</f>
        <v>0</v>
      </c>
      <c r="BO22" s="94"/>
      <c r="BP22" s="94">
        <f t="shared" si="20"/>
        <v>1615890.4100000001</v>
      </c>
      <c r="BQ22" s="94"/>
      <c r="BR22" s="94">
        <f t="shared" si="20"/>
        <v>0</v>
      </c>
      <c r="BS22" s="94">
        <f t="shared" si="20"/>
        <v>1615890.4100000001</v>
      </c>
      <c r="BT22" s="94">
        <f t="shared" si="20"/>
        <v>240000000</v>
      </c>
      <c r="BU22" s="94">
        <f t="shared" si="20"/>
        <v>0</v>
      </c>
      <c r="BV22" s="94">
        <f t="shared" si="20"/>
        <v>0</v>
      </c>
      <c r="BW22" s="94">
        <f t="shared" si="20"/>
        <v>240000000</v>
      </c>
    </row>
    <row r="23" spans="1:75" ht="27.75" customHeight="1">
      <c r="A23" s="35"/>
      <c r="B23" s="32"/>
      <c r="C23" s="167" t="s">
        <v>29</v>
      </c>
      <c r="D23" s="167"/>
      <c r="E23" s="167"/>
      <c r="F23" s="167"/>
      <c r="G23" s="33"/>
      <c r="H23" s="32"/>
      <c r="I23" s="32"/>
      <c r="J23" s="32"/>
      <c r="K23" s="13"/>
      <c r="L23" s="167" t="s">
        <v>29</v>
      </c>
      <c r="M23" s="167"/>
      <c r="N23" s="167"/>
      <c r="O23" s="167"/>
      <c r="P23" s="32"/>
      <c r="Q23" s="32"/>
      <c r="R23" s="32"/>
      <c r="S23" s="32"/>
      <c r="T23" s="13"/>
      <c r="U23" s="13"/>
      <c r="V23" s="13"/>
      <c r="W23" s="13"/>
      <c r="X23" s="14"/>
      <c r="Y23" s="167" t="s">
        <v>29</v>
      </c>
      <c r="Z23" s="167"/>
      <c r="AA23" s="167"/>
      <c r="AB23" s="167"/>
      <c r="AC23" s="53"/>
      <c r="AD23" s="53"/>
      <c r="AE23" s="53"/>
      <c r="AF23" s="53"/>
      <c r="AG23" s="53"/>
      <c r="AH23" s="53"/>
      <c r="AI23" s="53"/>
      <c r="AJ23" s="53"/>
      <c r="AK23" s="14"/>
      <c r="AL23" s="167" t="s">
        <v>29</v>
      </c>
      <c r="AM23" s="167"/>
      <c r="AN23" s="167"/>
      <c r="AO23" s="167"/>
      <c r="AP23" s="14"/>
      <c r="AQ23" s="14"/>
      <c r="AR23" s="14"/>
      <c r="AS23" s="14"/>
      <c r="AT23" s="14"/>
      <c r="AU23" s="14"/>
      <c r="AV23" s="14"/>
      <c r="AW23" s="14"/>
      <c r="AX23" s="53"/>
      <c r="AY23" s="167" t="s">
        <v>29</v>
      </c>
      <c r="AZ23" s="167"/>
      <c r="BA23" s="167"/>
      <c r="BB23" s="167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</row>
    <row r="24" spans="1:75" ht="15" customHeight="1">
      <c r="A24" s="10" t="s">
        <v>12</v>
      </c>
      <c r="B24" s="105"/>
      <c r="C24" s="86"/>
      <c r="D24" s="87"/>
      <c r="E24" s="84"/>
      <c r="F24" s="86"/>
      <c r="G24" s="87"/>
      <c r="H24" s="85"/>
      <c r="I24" s="85"/>
      <c r="J24" s="87"/>
      <c r="K24" s="22"/>
      <c r="L24" s="85"/>
      <c r="M24" s="106"/>
      <c r="N24" s="87"/>
      <c r="O24" s="84"/>
      <c r="P24" s="85">
        <v>0</v>
      </c>
      <c r="Q24" s="88"/>
      <c r="R24" s="85">
        <v>0</v>
      </c>
      <c r="S24" s="100">
        <f>N24+P24+R24</f>
        <v>0</v>
      </c>
      <c r="T24" s="87">
        <v>0</v>
      </c>
      <c r="U24" s="85">
        <v>0</v>
      </c>
      <c r="V24" s="87">
        <v>0</v>
      </c>
      <c r="W24" s="87">
        <f>T24+U24+V24</f>
        <v>0</v>
      </c>
      <c r="X24" s="25"/>
      <c r="Y24" s="91">
        <v>0</v>
      </c>
      <c r="Z24" s="79"/>
      <c r="AA24" s="77"/>
      <c r="AB24" s="90"/>
      <c r="AC24" s="91">
        <v>0</v>
      </c>
      <c r="AD24" s="80"/>
      <c r="AE24" s="91">
        <v>0</v>
      </c>
      <c r="AF24" s="99">
        <f>AA24+AC24+AE24</f>
        <v>0</v>
      </c>
      <c r="AG24" s="77">
        <v>0</v>
      </c>
      <c r="AH24" s="91">
        <v>0</v>
      </c>
      <c r="AI24" s="77">
        <v>0</v>
      </c>
      <c r="AJ24" s="77">
        <f>AG24+AH24+AI24</f>
        <v>0</v>
      </c>
      <c r="AK24" s="25"/>
      <c r="AL24" s="91">
        <v>0</v>
      </c>
      <c r="AM24" s="79"/>
      <c r="AN24" s="77">
        <v>0</v>
      </c>
      <c r="AO24" s="90"/>
      <c r="AP24" s="91">
        <v>0</v>
      </c>
      <c r="AQ24" s="80"/>
      <c r="AR24" s="91">
        <v>0</v>
      </c>
      <c r="AS24" s="99">
        <f>AN24+AP24+AR24</f>
        <v>0</v>
      </c>
      <c r="AT24" s="77">
        <v>0</v>
      </c>
      <c r="AU24" s="91">
        <v>0</v>
      </c>
      <c r="AV24" s="77">
        <v>0</v>
      </c>
      <c r="AW24" s="77">
        <f>AT24+AU24+AV24</f>
        <v>0</v>
      </c>
      <c r="AX24" s="91"/>
      <c r="AY24" s="91">
        <v>0</v>
      </c>
      <c r="AZ24" s="79"/>
      <c r="BA24" s="77">
        <v>0</v>
      </c>
      <c r="BB24" s="79"/>
      <c r="BC24" s="91">
        <v>0</v>
      </c>
      <c r="BD24" s="80"/>
      <c r="BE24" s="91"/>
      <c r="BF24" s="77">
        <v>0</v>
      </c>
      <c r="BG24" s="77">
        <v>0</v>
      </c>
      <c r="BH24" s="91">
        <v>0</v>
      </c>
      <c r="BI24" s="77">
        <v>0</v>
      </c>
      <c r="BJ24" s="77">
        <f>BG24+BH24+BI24</f>
        <v>0</v>
      </c>
      <c r="BK24" s="91"/>
      <c r="BL24" s="91">
        <v>0</v>
      </c>
      <c r="BM24" s="79"/>
      <c r="BN24" s="77">
        <v>0</v>
      </c>
      <c r="BO24" s="79"/>
      <c r="BP24" s="91">
        <v>0</v>
      </c>
      <c r="BQ24" s="80"/>
      <c r="BR24" s="91">
        <v>0</v>
      </c>
      <c r="BS24" s="77">
        <v>0</v>
      </c>
      <c r="BT24" s="77">
        <v>0</v>
      </c>
      <c r="BU24" s="91">
        <v>0</v>
      </c>
      <c r="BV24" s="77">
        <v>0</v>
      </c>
      <c r="BW24" s="77">
        <f>BT24+BU24+BV24</f>
        <v>0</v>
      </c>
    </row>
    <row r="25" spans="1:75" ht="21" customHeight="1">
      <c r="A25" s="27"/>
      <c r="B25" s="75" t="s">
        <v>8</v>
      </c>
      <c r="C25" s="88"/>
      <c r="D25" s="93">
        <f>SUM(D24:D24)</f>
        <v>0</v>
      </c>
      <c r="E25" s="88"/>
      <c r="F25" s="88"/>
      <c r="G25" s="93">
        <f>SUM(G24:G24)</f>
        <v>0</v>
      </c>
      <c r="H25" s="92"/>
      <c r="I25" s="92"/>
      <c r="J25" s="93">
        <f>SUM(J24:J24)</f>
        <v>0</v>
      </c>
      <c r="K25" s="28"/>
      <c r="L25" s="92">
        <f>SUM(L24:L24)</f>
        <v>0</v>
      </c>
      <c r="M25" s="92"/>
      <c r="N25" s="93">
        <f>SUM(N24:N24)</f>
        <v>0</v>
      </c>
      <c r="O25" s="92"/>
      <c r="P25" s="92">
        <f>SUM(P24:P24)</f>
        <v>0</v>
      </c>
      <c r="Q25" s="92"/>
      <c r="R25" s="92">
        <f aca="true" t="shared" si="21" ref="R25:W25">SUM(R24:R24)</f>
        <v>0</v>
      </c>
      <c r="S25" s="93">
        <f t="shared" si="21"/>
        <v>0</v>
      </c>
      <c r="T25" s="93">
        <f t="shared" si="21"/>
        <v>0</v>
      </c>
      <c r="U25" s="92">
        <f t="shared" si="21"/>
        <v>0</v>
      </c>
      <c r="V25" s="92">
        <f t="shared" si="21"/>
        <v>0</v>
      </c>
      <c r="W25" s="93">
        <f t="shared" si="21"/>
        <v>0</v>
      </c>
      <c r="X25" s="29"/>
      <c r="Y25" s="116">
        <f>SUM(Y24:Y24)</f>
        <v>0</v>
      </c>
      <c r="Z25" s="116"/>
      <c r="AA25" s="94">
        <f>SUM(AA24:AA24)</f>
        <v>0</v>
      </c>
      <c r="AB25" s="116"/>
      <c r="AC25" s="116">
        <f>SUM(AC24:AC24)</f>
        <v>0</v>
      </c>
      <c r="AD25" s="116"/>
      <c r="AE25" s="116">
        <f aca="true" t="shared" si="22" ref="AE25:AJ25">SUM(AE24:AE24)</f>
        <v>0</v>
      </c>
      <c r="AF25" s="94">
        <f t="shared" si="22"/>
        <v>0</v>
      </c>
      <c r="AG25" s="94">
        <f t="shared" si="22"/>
        <v>0</v>
      </c>
      <c r="AH25" s="116">
        <f t="shared" si="22"/>
        <v>0</v>
      </c>
      <c r="AI25" s="116">
        <f t="shared" si="22"/>
        <v>0</v>
      </c>
      <c r="AJ25" s="94">
        <f t="shared" si="22"/>
        <v>0</v>
      </c>
      <c r="AK25" s="29"/>
      <c r="AL25" s="116">
        <f>SUM(AL24:AL24)</f>
        <v>0</v>
      </c>
      <c r="AM25" s="116"/>
      <c r="AN25" s="94">
        <f>SUM(AN24:AN24)</f>
        <v>0</v>
      </c>
      <c r="AO25" s="116"/>
      <c r="AP25" s="116">
        <f>SUM(AP24:AP24)</f>
        <v>0</v>
      </c>
      <c r="AQ25" s="116"/>
      <c r="AR25" s="116">
        <f aca="true" t="shared" si="23" ref="AR25:AW25">SUM(AR24:AR24)</f>
        <v>0</v>
      </c>
      <c r="AS25" s="94">
        <f t="shared" si="23"/>
        <v>0</v>
      </c>
      <c r="AT25" s="94">
        <f t="shared" si="23"/>
        <v>0</v>
      </c>
      <c r="AU25" s="116">
        <f t="shared" si="23"/>
        <v>0</v>
      </c>
      <c r="AV25" s="116">
        <f t="shared" si="23"/>
        <v>0</v>
      </c>
      <c r="AW25" s="94">
        <f t="shared" si="23"/>
        <v>0</v>
      </c>
      <c r="AX25" s="116"/>
      <c r="AY25" s="116">
        <f>SUM(AY24:AY24)</f>
        <v>0</v>
      </c>
      <c r="AZ25" s="116"/>
      <c r="BA25" s="94">
        <f>SUM(BA24:BA24)</f>
        <v>0</v>
      </c>
      <c r="BB25" s="116"/>
      <c r="BC25" s="116">
        <f>SUM(BC24:BC24)</f>
        <v>0</v>
      </c>
      <c r="BD25" s="116"/>
      <c r="BE25" s="116">
        <f aca="true" t="shared" si="24" ref="BE25:BJ25">SUM(BE24:BE24)</f>
        <v>0</v>
      </c>
      <c r="BF25" s="94">
        <f t="shared" si="24"/>
        <v>0</v>
      </c>
      <c r="BG25" s="94">
        <f t="shared" si="24"/>
        <v>0</v>
      </c>
      <c r="BH25" s="116">
        <f t="shared" si="24"/>
        <v>0</v>
      </c>
      <c r="BI25" s="116">
        <f t="shared" si="24"/>
        <v>0</v>
      </c>
      <c r="BJ25" s="94">
        <f t="shared" si="24"/>
        <v>0</v>
      </c>
      <c r="BK25" s="116"/>
      <c r="BL25" s="116">
        <f>SUM(BL24:BL24)</f>
        <v>0</v>
      </c>
      <c r="BM25" s="116">
        <f>SUM(BM24:BM24)</f>
        <v>0</v>
      </c>
      <c r="BN25" s="94">
        <f>SUM(BN24:BN24)</f>
        <v>0</v>
      </c>
      <c r="BO25" s="116"/>
      <c r="BP25" s="116">
        <f>SUM(BP24:BP24)</f>
        <v>0</v>
      </c>
      <c r="BQ25" s="116"/>
      <c r="BR25" s="116">
        <f aca="true" t="shared" si="25" ref="BR25:BW25">SUM(BR24:BR24)</f>
        <v>0</v>
      </c>
      <c r="BS25" s="94">
        <f t="shared" si="25"/>
        <v>0</v>
      </c>
      <c r="BT25" s="94">
        <f t="shared" si="25"/>
        <v>0</v>
      </c>
      <c r="BU25" s="116">
        <f t="shared" si="25"/>
        <v>0</v>
      </c>
      <c r="BV25" s="116">
        <f t="shared" si="25"/>
        <v>0</v>
      </c>
      <c r="BW25" s="94">
        <f t="shared" si="25"/>
        <v>0</v>
      </c>
    </row>
    <row r="26" spans="1:77" s="32" customFormat="1" ht="28.5" customHeight="1">
      <c r="A26" s="31"/>
      <c r="C26" s="33" t="s">
        <v>30</v>
      </c>
      <c r="D26" s="33"/>
      <c r="E26" s="33"/>
      <c r="F26" s="33"/>
      <c r="G26" s="33"/>
      <c r="K26" s="13"/>
      <c r="L26" s="33" t="s">
        <v>30</v>
      </c>
      <c r="X26" s="14"/>
      <c r="Y26" s="33" t="s">
        <v>30</v>
      </c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14"/>
      <c r="AL26" s="33" t="s">
        <v>30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33" t="s">
        <v>30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13"/>
      <c r="BY26" s="13"/>
    </row>
    <row r="27" spans="1:75" ht="15" customHeight="1">
      <c r="A27" s="36" t="s">
        <v>11</v>
      </c>
      <c r="B27" s="63"/>
      <c r="C27" s="70"/>
      <c r="D27" s="70"/>
      <c r="E27" s="70"/>
      <c r="F27" s="70"/>
      <c r="G27" s="70"/>
      <c r="H27" s="63"/>
      <c r="I27" s="64"/>
      <c r="J27" s="63"/>
      <c r="K27" s="23"/>
      <c r="L27" s="88"/>
      <c r="M27" s="107"/>
      <c r="N27" s="108"/>
      <c r="O27" s="108"/>
      <c r="P27" s="108"/>
      <c r="Q27" s="107"/>
      <c r="R27" s="109"/>
      <c r="S27" s="109"/>
      <c r="T27" s="108"/>
      <c r="U27" s="108"/>
      <c r="V27" s="109"/>
      <c r="W27" s="108"/>
      <c r="X27" s="17"/>
      <c r="Y27" s="80"/>
      <c r="Z27" s="118"/>
      <c r="AA27" s="80"/>
      <c r="AB27" s="80"/>
      <c r="AC27" s="80"/>
      <c r="AD27" s="118"/>
      <c r="AE27" s="119"/>
      <c r="AF27" s="119"/>
      <c r="AG27" s="80"/>
      <c r="AH27" s="80"/>
      <c r="AI27" s="119"/>
      <c r="AJ27" s="80"/>
      <c r="AK27" s="15"/>
      <c r="AL27" s="129">
        <v>0</v>
      </c>
      <c r="AM27" s="118"/>
      <c r="AN27" s="129">
        <v>0</v>
      </c>
      <c r="AO27" s="80"/>
      <c r="AP27" s="129">
        <v>0</v>
      </c>
      <c r="AQ27" s="118"/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19"/>
      <c r="AY27" s="118"/>
      <c r="AZ27" s="118"/>
      <c r="BA27" s="80"/>
      <c r="BB27" s="80"/>
      <c r="BC27" s="80"/>
      <c r="BD27" s="118"/>
      <c r="BE27" s="119"/>
      <c r="BF27" s="119"/>
      <c r="BG27" s="80"/>
      <c r="BH27" s="80"/>
      <c r="BI27" s="119"/>
      <c r="BJ27" s="80"/>
      <c r="BK27" s="118"/>
      <c r="BL27" s="118"/>
      <c r="BM27" s="118"/>
      <c r="BN27" s="80"/>
      <c r="BO27" s="80"/>
      <c r="BP27" s="80"/>
      <c r="BQ27" s="118"/>
      <c r="BR27" s="119"/>
      <c r="BS27" s="119"/>
      <c r="BT27" s="80"/>
      <c r="BU27" s="80"/>
      <c r="BV27" s="119"/>
      <c r="BW27" s="80"/>
    </row>
    <row r="28" spans="1:75" ht="18.75" customHeight="1">
      <c r="A28" s="10"/>
      <c r="B28" s="75" t="s">
        <v>7</v>
      </c>
      <c r="C28" s="92"/>
      <c r="D28" s="92">
        <v>0</v>
      </c>
      <c r="E28" s="88"/>
      <c r="F28" s="88"/>
      <c r="G28" s="92">
        <v>0</v>
      </c>
      <c r="H28" s="92"/>
      <c r="I28" s="92"/>
      <c r="J28" s="92">
        <v>0</v>
      </c>
      <c r="K28" s="28"/>
      <c r="L28" s="92">
        <v>0</v>
      </c>
      <c r="M28" s="92"/>
      <c r="N28" s="92">
        <v>0</v>
      </c>
      <c r="O28" s="92"/>
      <c r="P28" s="92">
        <v>0</v>
      </c>
      <c r="Q28" s="92"/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48"/>
      <c r="Y28" s="120">
        <v>0</v>
      </c>
      <c r="Z28" s="121"/>
      <c r="AA28" s="120">
        <v>0</v>
      </c>
      <c r="AB28" s="120"/>
      <c r="AC28" s="120">
        <v>0</v>
      </c>
      <c r="AD28" s="121"/>
      <c r="AE28" s="122">
        <v>0</v>
      </c>
      <c r="AF28" s="122">
        <v>0</v>
      </c>
      <c r="AG28" s="120">
        <v>0</v>
      </c>
      <c r="AH28" s="120">
        <v>0</v>
      </c>
      <c r="AI28" s="120">
        <v>0</v>
      </c>
      <c r="AJ28" s="120">
        <v>0</v>
      </c>
      <c r="AK28" s="49"/>
      <c r="AL28" s="116">
        <v>0</v>
      </c>
      <c r="AM28" s="121"/>
      <c r="AN28" s="120">
        <v>0</v>
      </c>
      <c r="AO28" s="120"/>
      <c r="AP28" s="120">
        <v>0</v>
      </c>
      <c r="AQ28" s="121"/>
      <c r="AR28" s="122">
        <v>0</v>
      </c>
      <c r="AS28" s="122">
        <v>0</v>
      </c>
      <c r="AT28" s="122">
        <v>0</v>
      </c>
      <c r="AU28" s="122">
        <v>0</v>
      </c>
      <c r="AV28" s="122">
        <v>0</v>
      </c>
      <c r="AW28" s="116">
        <v>0</v>
      </c>
      <c r="AX28" s="121"/>
      <c r="AY28" s="121">
        <v>0</v>
      </c>
      <c r="AZ28" s="121"/>
      <c r="BA28" s="120">
        <v>0</v>
      </c>
      <c r="BB28" s="120"/>
      <c r="BC28" s="120">
        <v>0</v>
      </c>
      <c r="BD28" s="121"/>
      <c r="BE28" s="122">
        <v>0</v>
      </c>
      <c r="BF28" s="122">
        <v>0</v>
      </c>
      <c r="BG28" s="122">
        <v>0</v>
      </c>
      <c r="BH28" s="122">
        <v>0</v>
      </c>
      <c r="BI28" s="122">
        <v>0</v>
      </c>
      <c r="BJ28" s="122">
        <v>0</v>
      </c>
      <c r="BK28" s="121"/>
      <c r="BL28" s="121">
        <v>0</v>
      </c>
      <c r="BM28" s="121">
        <v>0</v>
      </c>
      <c r="BN28" s="121">
        <v>0</v>
      </c>
      <c r="BO28" s="120"/>
      <c r="BP28" s="120">
        <v>0</v>
      </c>
      <c r="BQ28" s="121"/>
      <c r="BR28" s="122">
        <v>0</v>
      </c>
      <c r="BS28" s="122">
        <v>0</v>
      </c>
      <c r="BT28" s="122">
        <v>0</v>
      </c>
      <c r="BU28" s="122">
        <v>0</v>
      </c>
      <c r="BV28" s="122">
        <v>0</v>
      </c>
      <c r="BW28" s="120">
        <v>0</v>
      </c>
    </row>
    <row r="29" spans="1:77" s="37" customFormat="1" ht="23.25" customHeight="1">
      <c r="A29" s="10"/>
      <c r="B29" s="75" t="s">
        <v>9</v>
      </c>
      <c r="C29" s="75"/>
      <c r="D29" s="94">
        <f>D9+D22+D25+D28</f>
        <v>756200000</v>
      </c>
      <c r="E29" s="94"/>
      <c r="F29" s="94"/>
      <c r="G29" s="94">
        <f>G9+G22+G25+G28</f>
        <v>453000000</v>
      </c>
      <c r="H29" s="94">
        <f>H9+H22+H25+H28</f>
        <v>0</v>
      </c>
      <c r="I29" s="94">
        <f>I9+I22+I25+I28</f>
        <v>0</v>
      </c>
      <c r="J29" s="94">
        <f>J9+J22+J25+J28</f>
        <v>453000000</v>
      </c>
      <c r="K29" s="30"/>
      <c r="L29" s="94">
        <f>L9+L22+L25+L28</f>
        <v>0</v>
      </c>
      <c r="M29" s="94"/>
      <c r="N29" s="94">
        <f>N9+N22+N25+N28</f>
        <v>1300000</v>
      </c>
      <c r="O29" s="94"/>
      <c r="P29" s="94">
        <f aca="true" t="shared" si="26" ref="P29:W29">P9+P22+P25+P28</f>
        <v>2637013.7100000004</v>
      </c>
      <c r="Q29" s="94">
        <f t="shared" si="26"/>
        <v>0</v>
      </c>
      <c r="R29" s="94">
        <f t="shared" si="26"/>
        <v>0</v>
      </c>
      <c r="S29" s="94">
        <f t="shared" si="26"/>
        <v>3937013.7100000004</v>
      </c>
      <c r="T29" s="94">
        <f t="shared" si="26"/>
        <v>451700000</v>
      </c>
      <c r="U29" s="94">
        <f t="shared" si="26"/>
        <v>0</v>
      </c>
      <c r="V29" s="94">
        <f t="shared" si="26"/>
        <v>0</v>
      </c>
      <c r="W29" s="94">
        <f t="shared" si="26"/>
        <v>451700000</v>
      </c>
      <c r="X29" s="30"/>
      <c r="Y29" s="94">
        <f>Y9+Y22+Y25+Y28</f>
        <v>146200000</v>
      </c>
      <c r="Z29" s="94"/>
      <c r="AA29" s="94">
        <f>AA9+AA22+AA25+AA28</f>
        <v>150000000</v>
      </c>
      <c r="AB29" s="94"/>
      <c r="AC29" s="94">
        <f aca="true" t="shared" si="27" ref="AC29:AJ29">AC9+AC22+AC25+AC28</f>
        <v>2549068.5</v>
      </c>
      <c r="AD29" s="94">
        <f t="shared" si="27"/>
        <v>0</v>
      </c>
      <c r="AE29" s="94">
        <f t="shared" si="27"/>
        <v>0</v>
      </c>
      <c r="AF29" s="94">
        <f t="shared" si="27"/>
        <v>152549068.49999997</v>
      </c>
      <c r="AG29" s="94">
        <f t="shared" si="27"/>
        <v>447900000</v>
      </c>
      <c r="AH29" s="94">
        <f t="shared" si="27"/>
        <v>0</v>
      </c>
      <c r="AI29" s="94">
        <f t="shared" si="27"/>
        <v>0</v>
      </c>
      <c r="AJ29" s="94">
        <f t="shared" si="27"/>
        <v>447900000</v>
      </c>
      <c r="AK29" s="30"/>
      <c r="AL29" s="94">
        <f>AL9+AL22+AL25+AL28</f>
        <v>0</v>
      </c>
      <c r="AM29" s="30"/>
      <c r="AN29" s="94">
        <f aca="true" t="shared" si="28" ref="AN29:AW29">AN9+AN22+AN25+AN28</f>
        <v>50000000</v>
      </c>
      <c r="AO29" s="94">
        <f t="shared" si="28"/>
        <v>0</v>
      </c>
      <c r="AP29" s="94">
        <f t="shared" si="28"/>
        <v>1645287.6800000002</v>
      </c>
      <c r="AQ29" s="94">
        <f t="shared" si="28"/>
        <v>0</v>
      </c>
      <c r="AR29" s="94">
        <f t="shared" si="28"/>
        <v>0</v>
      </c>
      <c r="AS29" s="94">
        <f t="shared" si="28"/>
        <v>51645287.67999999</v>
      </c>
      <c r="AT29" s="94">
        <f t="shared" si="28"/>
        <v>397900000</v>
      </c>
      <c r="AU29" s="94">
        <f t="shared" si="28"/>
        <v>0</v>
      </c>
      <c r="AV29" s="94">
        <f t="shared" si="28"/>
        <v>0</v>
      </c>
      <c r="AW29" s="94">
        <f t="shared" si="28"/>
        <v>397900000</v>
      </c>
      <c r="AX29" s="94"/>
      <c r="AY29" s="94">
        <f>AY9+AY22+AY25+AY28</f>
        <v>0</v>
      </c>
      <c r="AZ29" s="94"/>
      <c r="BA29" s="94">
        <f aca="true" t="shared" si="29" ref="BA29:BW29">BA9+BA22+BA25+BA28</f>
        <v>0</v>
      </c>
      <c r="BB29" s="94">
        <f t="shared" si="29"/>
        <v>0</v>
      </c>
      <c r="BC29" s="94">
        <f t="shared" si="29"/>
        <v>1669753.4300000002</v>
      </c>
      <c r="BD29" s="94">
        <f t="shared" si="29"/>
        <v>0</v>
      </c>
      <c r="BE29" s="94">
        <f t="shared" si="29"/>
        <v>0</v>
      </c>
      <c r="BF29" s="94">
        <f t="shared" si="29"/>
        <v>1669753.4300000002</v>
      </c>
      <c r="BG29" s="94">
        <f t="shared" si="29"/>
        <v>397900000</v>
      </c>
      <c r="BH29" s="94">
        <f t="shared" si="29"/>
        <v>0</v>
      </c>
      <c r="BI29" s="94">
        <f t="shared" si="29"/>
        <v>0</v>
      </c>
      <c r="BJ29" s="94">
        <f t="shared" si="29"/>
        <v>397900000</v>
      </c>
      <c r="BK29" s="94">
        <f t="shared" si="29"/>
        <v>0</v>
      </c>
      <c r="BL29" s="94">
        <f t="shared" si="29"/>
        <v>0</v>
      </c>
      <c r="BM29" s="94">
        <f t="shared" si="29"/>
        <v>0</v>
      </c>
      <c r="BN29" s="94">
        <f t="shared" si="29"/>
        <v>0</v>
      </c>
      <c r="BO29" s="94">
        <f t="shared" si="29"/>
        <v>0</v>
      </c>
      <c r="BP29" s="94">
        <f t="shared" si="29"/>
        <v>1615890.4100000001</v>
      </c>
      <c r="BQ29" s="94">
        <f t="shared" si="29"/>
        <v>0</v>
      </c>
      <c r="BR29" s="94">
        <f t="shared" si="29"/>
        <v>0</v>
      </c>
      <c r="BS29" s="94">
        <f t="shared" si="29"/>
        <v>1615890.4100000001</v>
      </c>
      <c r="BT29" s="94">
        <f t="shared" si="29"/>
        <v>397900000</v>
      </c>
      <c r="BU29" s="94">
        <f t="shared" si="29"/>
        <v>0</v>
      </c>
      <c r="BV29" s="94">
        <f t="shared" si="29"/>
        <v>0</v>
      </c>
      <c r="BW29" s="94">
        <f t="shared" si="29"/>
        <v>397900000</v>
      </c>
      <c r="BX29" s="50"/>
      <c r="BY29" s="50"/>
    </row>
    <row r="30" spans="1:77" s="37" customFormat="1" ht="12.75" customHeight="1">
      <c r="A30" s="35"/>
      <c r="B30" s="33"/>
      <c r="C30" s="33"/>
      <c r="D30" s="38"/>
      <c r="E30" s="33"/>
      <c r="F30" s="33"/>
      <c r="G30" s="39"/>
      <c r="H30" s="39"/>
      <c r="I30" s="39"/>
      <c r="J30" s="39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50"/>
      <c r="BY30" s="50"/>
    </row>
    <row r="31" spans="1:77" s="37" customFormat="1" ht="24" customHeight="1">
      <c r="A31" s="35"/>
      <c r="B31" s="33"/>
      <c r="C31" s="33"/>
      <c r="D31" s="38"/>
      <c r="E31" s="33"/>
      <c r="F31" s="33"/>
      <c r="G31" s="39"/>
      <c r="H31" s="39"/>
      <c r="I31" s="39"/>
      <c r="J31" s="39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40"/>
      <c r="X31" s="40"/>
      <c r="Y31" s="148"/>
      <c r="Z31" s="180"/>
      <c r="AA31" s="180"/>
      <c r="AB31" s="180"/>
      <c r="AC31" s="180"/>
      <c r="AD31" s="180"/>
      <c r="AE31" s="180"/>
      <c r="AF31" s="180"/>
      <c r="AG31" s="180"/>
      <c r="AH31" s="180"/>
      <c r="AI31" s="125"/>
      <c r="AJ31" s="125"/>
      <c r="AK31" s="40"/>
      <c r="AL31" s="169"/>
      <c r="AM31" s="170"/>
      <c r="AN31" s="170"/>
      <c r="AO31" s="170"/>
      <c r="AP31" s="170"/>
      <c r="AQ31" s="170"/>
      <c r="AR31" s="170"/>
      <c r="AS31" s="170"/>
      <c r="AT31" s="170"/>
      <c r="AU31" s="170"/>
      <c r="AV31" s="40"/>
      <c r="AW31" s="40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40"/>
      <c r="BL31" s="38" t="s">
        <v>95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50"/>
      <c r="BY31" s="50"/>
    </row>
    <row r="32" spans="1:76" ht="29.25" customHeight="1">
      <c r="A32" s="31"/>
      <c r="B32" s="2"/>
      <c r="C32" s="3"/>
      <c r="D32" s="2"/>
      <c r="E32" s="3"/>
      <c r="F32" s="3"/>
      <c r="G32" s="3"/>
      <c r="H32" s="3"/>
      <c r="I32" s="3"/>
      <c r="J32" s="41"/>
      <c r="K32" s="59"/>
      <c r="L32" s="144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45"/>
      <c r="X32" s="14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4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35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5"/>
      <c r="BK32" s="59"/>
      <c r="BL32" s="144" t="s">
        <v>80</v>
      </c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5"/>
      <c r="BX32" s="59"/>
    </row>
    <row r="33" spans="1:76" ht="32.25" customHeight="1">
      <c r="A33" s="31"/>
      <c r="B33" s="2"/>
      <c r="C33" s="112"/>
      <c r="D33" s="2"/>
      <c r="E33" s="112"/>
      <c r="F33" s="112"/>
      <c r="G33" s="112"/>
      <c r="H33" s="112"/>
      <c r="I33" s="112"/>
      <c r="J33" s="41"/>
      <c r="K33" s="111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8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35"/>
      <c r="AY33" s="144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11"/>
      <c r="BL33" s="144" t="s">
        <v>68</v>
      </c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11"/>
    </row>
    <row r="34" spans="1:76" ht="17.25" customHeight="1">
      <c r="A34" s="31"/>
      <c r="B34" s="2"/>
      <c r="C34" s="3"/>
      <c r="D34" s="3"/>
      <c r="E34" s="3"/>
      <c r="F34" s="3"/>
      <c r="G34" s="3"/>
      <c r="H34" s="3"/>
      <c r="I34" s="3"/>
      <c r="J34" s="41"/>
      <c r="K34" s="59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42"/>
      <c r="W34" s="42"/>
      <c r="X34" s="42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13"/>
      <c r="AJ34" s="7"/>
      <c r="AK34" s="197"/>
      <c r="AL34" s="168"/>
      <c r="AM34" s="168"/>
      <c r="AN34" s="168"/>
      <c r="AO34" s="168"/>
      <c r="AP34" s="168"/>
      <c r="AQ34" s="168"/>
      <c r="AR34" s="168"/>
      <c r="AS34" s="168"/>
      <c r="AX34" s="1"/>
      <c r="AY34" s="144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K34" s="59"/>
      <c r="BL34" s="144" t="s">
        <v>88</v>
      </c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34"/>
      <c r="BX34" s="59"/>
    </row>
    <row r="35" spans="1:76" ht="17.25" customHeight="1">
      <c r="A35" s="31"/>
      <c r="B35" s="2"/>
      <c r="C35" s="132"/>
      <c r="D35" s="132"/>
      <c r="E35" s="132"/>
      <c r="F35" s="132"/>
      <c r="G35" s="132"/>
      <c r="H35" s="132"/>
      <c r="I35" s="132"/>
      <c r="J35" s="41"/>
      <c r="K35" s="130"/>
      <c r="L35" s="1"/>
      <c r="M35" s="131"/>
      <c r="N35" s="131"/>
      <c r="O35" s="131"/>
      <c r="P35" s="131"/>
      <c r="Q35" s="131"/>
      <c r="R35" s="131"/>
      <c r="S35" s="131"/>
      <c r="T35" s="131"/>
      <c r="U35" s="131"/>
      <c r="V35" s="42"/>
      <c r="W35" s="42"/>
      <c r="X35" s="42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30"/>
      <c r="AJ35" s="7"/>
      <c r="AL35" s="136"/>
      <c r="AM35" s="136"/>
      <c r="AN35" s="136"/>
      <c r="AO35" s="136"/>
      <c r="AP35" s="136"/>
      <c r="AQ35" s="136"/>
      <c r="AR35" s="136"/>
      <c r="AS35" s="136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K35" s="130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34"/>
      <c r="BX35" s="130"/>
    </row>
    <row r="36" spans="1:76" ht="33.75" customHeight="1">
      <c r="A36" s="31"/>
      <c r="B36" s="2"/>
      <c r="C36" s="3"/>
      <c r="D36" s="3"/>
      <c r="E36" s="3"/>
      <c r="F36" s="3"/>
      <c r="G36" s="3"/>
      <c r="H36" s="3"/>
      <c r="I36" s="3"/>
      <c r="J36" s="41"/>
      <c r="K36" s="1"/>
      <c r="L36" s="178"/>
      <c r="M36" s="179"/>
      <c r="N36" s="179"/>
      <c r="O36" s="179"/>
      <c r="P36" s="179"/>
      <c r="Q36" s="179"/>
      <c r="R36" s="179"/>
      <c r="S36" s="58"/>
      <c r="T36" s="7"/>
      <c r="U36" s="7"/>
      <c r="V36" s="110"/>
      <c r="W36" s="7"/>
      <c r="X36" s="7"/>
      <c r="Y36" s="146"/>
      <c r="Z36" s="147"/>
      <c r="AA36" s="147"/>
      <c r="AB36" s="147"/>
      <c r="AC36" s="147"/>
      <c r="AD36" s="147"/>
      <c r="AE36" s="147"/>
      <c r="AF36" s="58"/>
      <c r="AG36" s="7"/>
      <c r="AH36" s="7"/>
      <c r="AI36" s="126"/>
      <c r="AJ36" s="7"/>
      <c r="AL36" s="146"/>
      <c r="AM36" s="147"/>
      <c r="AN36" s="147"/>
      <c r="AO36" s="147"/>
      <c r="AP36" s="147"/>
      <c r="AQ36" s="147"/>
      <c r="AR36" s="147"/>
      <c r="AS36" s="58"/>
      <c r="AV36" s="126"/>
      <c r="AX36" s="1"/>
      <c r="AY36" s="146"/>
      <c r="AZ36" s="147"/>
      <c r="BA36" s="147"/>
      <c r="BB36" s="147"/>
      <c r="BC36" s="147"/>
      <c r="BD36" s="147"/>
      <c r="BE36" s="147"/>
      <c r="BF36" s="58"/>
      <c r="BG36" s="7"/>
      <c r="BH36" s="7"/>
      <c r="BI36" s="126"/>
      <c r="BJ36" s="7"/>
      <c r="BK36" s="47"/>
      <c r="BL36" s="146" t="s">
        <v>48</v>
      </c>
      <c r="BM36" s="147"/>
      <c r="BN36" s="147"/>
      <c r="BO36" s="147"/>
      <c r="BP36" s="147"/>
      <c r="BQ36" s="147"/>
      <c r="BR36" s="147"/>
      <c r="BS36" s="58" t="s">
        <v>50</v>
      </c>
      <c r="BV36" s="126" t="s">
        <v>49</v>
      </c>
      <c r="BX36" s="47"/>
    </row>
    <row r="37" spans="1:76" ht="14.25" customHeight="1">
      <c r="A37" s="31"/>
      <c r="B37" s="2"/>
      <c r="C37" s="3"/>
      <c r="D37" s="3"/>
      <c r="E37" s="3"/>
      <c r="F37" s="3"/>
      <c r="G37" s="3"/>
      <c r="H37" s="3"/>
      <c r="I37" s="3"/>
      <c r="J37" s="41"/>
      <c r="K37" s="1"/>
      <c r="L37" s="7"/>
      <c r="M37" s="7"/>
      <c r="N37" s="7"/>
      <c r="O37" s="7"/>
      <c r="P37" s="7"/>
      <c r="Q37" s="7"/>
      <c r="R37" s="7"/>
      <c r="S37" s="56"/>
      <c r="T37" s="7"/>
      <c r="U37" s="7"/>
      <c r="V37" s="7"/>
      <c r="W37" s="7"/>
      <c r="X37" s="7"/>
      <c r="Y37" s="173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7"/>
      <c r="AX37" s="1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47"/>
      <c r="BX37" s="47"/>
    </row>
    <row r="38" spans="1:76" ht="14.25" customHeight="1">
      <c r="A38" s="31"/>
      <c r="B38" s="2"/>
      <c r="C38" s="3"/>
      <c r="D38" s="3"/>
      <c r="E38" s="3"/>
      <c r="F38" s="3"/>
      <c r="G38" s="3"/>
      <c r="H38" s="3"/>
      <c r="I38" s="3"/>
      <c r="J38" s="41"/>
      <c r="K38" s="1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7"/>
      <c r="W38" s="7"/>
      <c r="X38" s="7"/>
      <c r="Y38" s="51"/>
      <c r="Z38" s="52"/>
      <c r="AA38" s="52"/>
      <c r="AB38" s="52"/>
      <c r="AC38" s="52"/>
      <c r="AD38" s="52"/>
      <c r="AE38" s="52"/>
      <c r="AF38" s="110"/>
      <c r="AG38" s="52"/>
      <c r="AH38" s="52"/>
      <c r="AI38" s="52"/>
      <c r="AJ38" s="7"/>
      <c r="AS38" s="110"/>
      <c r="AX38" s="1"/>
      <c r="AY38" s="7"/>
      <c r="AZ38" s="7"/>
      <c r="BA38" s="7"/>
      <c r="BB38" s="7"/>
      <c r="BC38" s="7"/>
      <c r="BD38" s="7"/>
      <c r="BE38" s="7"/>
      <c r="BF38" s="110"/>
      <c r="BG38" s="7"/>
      <c r="BH38" s="7"/>
      <c r="BI38" s="7"/>
      <c r="BJ38" s="7"/>
      <c r="BK38" s="47"/>
      <c r="BS38" s="110" t="s">
        <v>24</v>
      </c>
      <c r="BX38" s="47"/>
    </row>
    <row r="39" spans="1:76" ht="54" customHeight="1">
      <c r="A39" s="31"/>
      <c r="B39" s="2"/>
      <c r="C39" s="3"/>
      <c r="D39" s="3"/>
      <c r="E39" s="3"/>
      <c r="F39" s="3"/>
      <c r="G39" s="3"/>
      <c r="H39" s="3"/>
      <c r="I39" s="3"/>
      <c r="J39" s="41"/>
      <c r="K39" s="1"/>
      <c r="L39" s="7"/>
      <c r="M39" s="71"/>
      <c r="N39" s="71"/>
      <c r="O39" s="71"/>
      <c r="P39" s="7"/>
      <c r="R39" s="7"/>
      <c r="S39" s="7"/>
      <c r="T39" s="7"/>
      <c r="U39" s="72"/>
      <c r="V39" s="7"/>
      <c r="W39" s="7"/>
      <c r="X39" s="7"/>
      <c r="Y39" s="143"/>
      <c r="Z39" s="149"/>
      <c r="AA39" s="149"/>
      <c r="AB39" s="149"/>
      <c r="AC39" s="149"/>
      <c r="AD39" s="57"/>
      <c r="AE39" s="57"/>
      <c r="AF39" s="55"/>
      <c r="AG39" s="34"/>
      <c r="AH39" s="73"/>
      <c r="AI39" s="126"/>
      <c r="AJ39" s="7"/>
      <c r="AL39" s="143"/>
      <c r="AM39" s="149"/>
      <c r="AN39" s="149"/>
      <c r="AO39" s="149"/>
      <c r="AP39" s="149"/>
      <c r="AS39" s="55"/>
      <c r="AV39" s="126"/>
      <c r="AX39" s="1"/>
      <c r="AY39" s="143"/>
      <c r="AZ39" s="143"/>
      <c r="BA39" s="143"/>
      <c r="BB39" s="143"/>
      <c r="BC39" s="143"/>
      <c r="BD39" s="7"/>
      <c r="BE39" s="7"/>
      <c r="BF39" s="55"/>
      <c r="BG39" s="7"/>
      <c r="BH39" s="7"/>
      <c r="BI39" s="126"/>
      <c r="BJ39" s="7"/>
      <c r="BK39" s="47"/>
      <c r="BL39" s="126" t="s">
        <v>93</v>
      </c>
      <c r="BM39" s="126"/>
      <c r="BN39" s="126"/>
      <c r="BO39" s="126"/>
      <c r="BP39" s="126"/>
      <c r="BQ39" s="126"/>
      <c r="BR39" s="126"/>
      <c r="BS39" s="126" t="s">
        <v>41</v>
      </c>
      <c r="BT39" s="126"/>
      <c r="BU39" s="126"/>
      <c r="BV39" s="126" t="s">
        <v>94</v>
      </c>
      <c r="BW39" s="34"/>
      <c r="BX39" s="142"/>
    </row>
    <row r="40" spans="1:76" ht="51" customHeight="1">
      <c r="A40" s="31"/>
      <c r="B40" s="2"/>
      <c r="C40" s="3"/>
      <c r="D40" s="3"/>
      <c r="E40" s="3"/>
      <c r="F40" s="3"/>
      <c r="G40" s="3"/>
      <c r="H40" s="3"/>
      <c r="I40" s="3"/>
      <c r="J40" s="46">
        <v>1</v>
      </c>
      <c r="K40" s="5"/>
      <c r="L40" s="186"/>
      <c r="M40" s="187"/>
      <c r="N40" s="187"/>
      <c r="O40" s="187"/>
      <c r="P40" s="171"/>
      <c r="Q40" s="171"/>
      <c r="R40" s="171"/>
      <c r="T40" s="42"/>
      <c r="U40" s="171"/>
      <c r="V40" s="172"/>
      <c r="W40" s="34">
        <v>2</v>
      </c>
      <c r="X40" s="7"/>
      <c r="Y40" s="186"/>
      <c r="Z40" s="187"/>
      <c r="AA40" s="187"/>
      <c r="AB40" s="187"/>
      <c r="AC40" s="171"/>
      <c r="AD40" s="171"/>
      <c r="AE40" s="171"/>
      <c r="AF40" s="8"/>
      <c r="AG40" s="42"/>
      <c r="AH40" s="171"/>
      <c r="AI40" s="172"/>
      <c r="AJ40" s="34">
        <v>3</v>
      </c>
      <c r="AK40" s="47"/>
      <c r="AW40" s="34">
        <v>4</v>
      </c>
      <c r="AX40" s="1"/>
      <c r="AY40" s="175"/>
      <c r="AZ40" s="176"/>
      <c r="BA40" s="176"/>
      <c r="BB40" s="176"/>
      <c r="BC40" s="177"/>
      <c r="BD40" s="177"/>
      <c r="BE40" s="177"/>
      <c r="BF40" s="55"/>
      <c r="BG40" s="54"/>
      <c r="BH40" s="177"/>
      <c r="BI40" s="196"/>
      <c r="BJ40" s="34">
        <v>5</v>
      </c>
      <c r="BK40" s="47"/>
      <c r="BL40" s="175"/>
      <c r="BM40" s="176"/>
      <c r="BN40" s="176"/>
      <c r="BO40" s="176"/>
      <c r="BP40" s="177"/>
      <c r="BQ40" s="177"/>
      <c r="BR40" s="177"/>
      <c r="BS40" s="55"/>
      <c r="BT40" s="54"/>
      <c r="BU40" s="177"/>
      <c r="BV40" s="196"/>
      <c r="BW40" s="1">
        <v>6</v>
      </c>
      <c r="BX40" s="7"/>
    </row>
    <row r="41" spans="1:77" s="34" customFormat="1" ht="12.75">
      <c r="A41" s="43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s="34" customFormat="1" ht="12.75">
      <c r="A42" s="43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s="34" customFormat="1" ht="15.75" customHeight="1">
      <c r="A43" s="43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s="34" customFormat="1" ht="12.75">
      <c r="A44" s="43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s="34" customFormat="1" ht="12.75">
      <c r="A45" s="4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s="34" customFormat="1" ht="15.75" customHeight="1">
      <c r="A46" s="4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s="34" customFormat="1" ht="12.75">
      <c r="A47" s="4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s="34" customFormat="1" ht="12.75">
      <c r="A48" s="4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1:77" s="34" customFormat="1" ht="12.75">
      <c r="A49" s="4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1:77" s="34" customFormat="1" ht="12.75">
      <c r="A50" s="4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1:77" s="34" customFormat="1" ht="12.75">
      <c r="A51" s="4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s="34" customFormat="1" ht="12.75">
      <c r="A52" s="4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s="34" customFormat="1" ht="12.75">
      <c r="A53" s="4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s="34" customFormat="1" ht="12.75">
      <c r="A54" s="4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s="34" customFormat="1" ht="12.75">
      <c r="A55" s="4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s="34" customFormat="1" ht="12.75">
      <c r="A56" s="4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1:77" s="34" customFormat="1" ht="12.75">
      <c r="A57" s="4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</row>
    <row r="58" spans="1:77" s="34" customFormat="1" ht="12.75">
      <c r="A58" s="4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s="34" customFormat="1" ht="12.75">
      <c r="A59" s="4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s="34" customFormat="1" ht="12.75">
      <c r="A60" s="4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s="34" customFormat="1" ht="12.75">
      <c r="A61" s="4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s="34" customFormat="1" ht="12.75">
      <c r="A62" s="4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s="34" customFormat="1" ht="12.75">
      <c r="A63" s="4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s="34" customFormat="1" ht="12.75">
      <c r="A64" s="4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s="34" customFormat="1" ht="12.75">
      <c r="A65" s="4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</row>
    <row r="66" spans="1:77" s="34" customFormat="1" ht="12.75">
      <c r="A66" s="4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</row>
    <row r="67" spans="1:77" s="34" customFormat="1" ht="12.75">
      <c r="A67" s="4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s="34" customFormat="1" ht="12.75">
      <c r="A68" s="4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s="34" customFormat="1" ht="12.75">
      <c r="A69" s="4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  <row r="70" spans="1:77" s="34" customFormat="1" ht="12.75">
      <c r="A70" s="4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</row>
    <row r="71" spans="1:77" s="34" customFormat="1" ht="12.75">
      <c r="A71" s="4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</row>
    <row r="72" spans="1:77" s="34" customFormat="1" ht="12.75">
      <c r="A72" s="4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</row>
    <row r="73" spans="1:77" s="34" customFormat="1" ht="12.75">
      <c r="A73" s="4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</row>
    <row r="74" spans="1:77" s="34" customFormat="1" ht="12.75">
      <c r="A74" s="4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</row>
    <row r="75" spans="1:77" s="34" customFormat="1" ht="12.75">
      <c r="A75" s="4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</row>
    <row r="76" spans="1:77" s="34" customFormat="1" ht="12.75">
      <c r="A76" s="4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</row>
    <row r="77" spans="1:77" s="34" customFormat="1" ht="12.75">
      <c r="A77" s="4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</row>
    <row r="78" spans="1:77" s="34" customFormat="1" ht="12.75">
      <c r="A78" s="4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</row>
    <row r="79" spans="1:77" s="34" customFormat="1" ht="12.75">
      <c r="A79" s="4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</row>
    <row r="80" spans="1:77" s="34" customFormat="1" ht="12.75">
      <c r="A80" s="4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</row>
    <row r="81" spans="1:77" s="34" customFormat="1" ht="12.75">
      <c r="A81" s="4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</row>
    <row r="82" spans="1:77" s="34" customFormat="1" ht="12.75">
      <c r="A82" s="4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</row>
    <row r="83" spans="1:77" s="34" customFormat="1" ht="12.75">
      <c r="A83" s="4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</row>
    <row r="84" spans="1:77" s="34" customFormat="1" ht="12.75">
      <c r="A84" s="4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</row>
    <row r="85" spans="1:77" s="34" customFormat="1" ht="12.75">
      <c r="A85" s="4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</row>
    <row r="86" spans="1:77" s="34" customFormat="1" ht="12.75">
      <c r="A86" s="4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</row>
    <row r="87" spans="1:77" s="34" customFormat="1" ht="12.75">
      <c r="A87" s="4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</row>
    <row r="88" spans="1:77" s="34" customFormat="1" ht="12.75">
      <c r="A88" s="4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</row>
    <row r="89" spans="1:77" s="34" customFormat="1" ht="12.75">
      <c r="A89" s="4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</row>
    <row r="90" spans="1:77" s="34" customFormat="1" ht="12.75">
      <c r="A90" s="4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</row>
    <row r="91" spans="1:77" s="34" customFormat="1" ht="12.75">
      <c r="A91" s="4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</row>
    <row r="92" spans="1:77" s="34" customFormat="1" ht="12.75">
      <c r="A92" s="4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</row>
    <row r="93" spans="1:77" s="34" customFormat="1" ht="12.75">
      <c r="A93" s="4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</row>
    <row r="94" spans="1:77" s="34" customFormat="1" ht="12.75">
      <c r="A94" s="4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</row>
    <row r="95" spans="1:77" s="34" customFormat="1" ht="12.75">
      <c r="A95" s="4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</row>
    <row r="96" spans="1:77" s="34" customFormat="1" ht="12.75">
      <c r="A96" s="4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</row>
    <row r="97" spans="1:77" s="34" customFormat="1" ht="12.75">
      <c r="A97" s="4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</row>
    <row r="98" spans="1:77" s="34" customFormat="1" ht="12.75">
      <c r="A98" s="4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</row>
    <row r="99" spans="1:77" s="34" customFormat="1" ht="12.75">
      <c r="A99" s="4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</row>
    <row r="100" spans="1:77" s="34" customFormat="1" ht="12.75">
      <c r="A100" s="4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</row>
    <row r="101" spans="1:77" s="34" customFormat="1" ht="12.75">
      <c r="A101" s="4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</row>
    <row r="102" spans="1:77" s="34" customFormat="1" ht="12.75">
      <c r="A102" s="4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</row>
    <row r="103" spans="1:77" s="34" customFormat="1" ht="12.75">
      <c r="A103" s="4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</row>
    <row r="104" spans="1:77" s="34" customFormat="1" ht="12.75">
      <c r="A104" s="4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</row>
    <row r="105" spans="1:77" s="34" customFormat="1" ht="12.75">
      <c r="A105" s="4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</row>
    <row r="106" spans="1:77" s="34" customFormat="1" ht="12.75">
      <c r="A106" s="4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</row>
    <row r="107" spans="1:77" s="34" customFormat="1" ht="12.75">
      <c r="A107" s="4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</row>
    <row r="108" spans="1:77" s="34" customFormat="1" ht="12.75">
      <c r="A108" s="4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</row>
    <row r="109" spans="1:77" s="34" customFormat="1" ht="12.75">
      <c r="A109" s="4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</row>
    <row r="110" spans="1:77" s="34" customFormat="1" ht="12.75">
      <c r="A110" s="4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</row>
    <row r="111" spans="1:77" s="34" customFormat="1" ht="12.75">
      <c r="A111" s="4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</row>
    <row r="112" spans="1:77" s="34" customFormat="1" ht="12.75">
      <c r="A112" s="4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</row>
    <row r="113" spans="1:77" s="34" customFormat="1" ht="12.75">
      <c r="A113" s="4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</row>
    <row r="114" spans="1:77" s="34" customFormat="1" ht="12.75">
      <c r="A114" s="4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</row>
    <row r="115" spans="1:77" s="34" customFormat="1" ht="12.75">
      <c r="A115" s="4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</row>
    <row r="116" spans="1:77" s="34" customFormat="1" ht="12.75">
      <c r="A116" s="4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</row>
    <row r="117" spans="1:77" s="34" customFormat="1" ht="12.75">
      <c r="A117" s="4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</row>
    <row r="118" spans="1:77" s="34" customFormat="1" ht="12.75">
      <c r="A118" s="4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</row>
    <row r="119" spans="1:77" s="34" customFormat="1" ht="12.75">
      <c r="A119" s="4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</row>
    <row r="120" spans="1:77" s="34" customFormat="1" ht="12.75">
      <c r="A120" s="4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</row>
    <row r="121" spans="1:77" s="34" customFormat="1" ht="12.75">
      <c r="A121" s="4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</row>
    <row r="122" spans="1:77" s="34" customFormat="1" ht="12.75">
      <c r="A122" s="4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</row>
    <row r="123" spans="1:77" s="34" customFormat="1" ht="12.75">
      <c r="A123" s="4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</row>
    <row r="124" spans="1:77" s="34" customFormat="1" ht="12.75">
      <c r="A124" s="4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</row>
    <row r="125" spans="1:77" s="34" customFormat="1" ht="12.75">
      <c r="A125" s="4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</row>
    <row r="126" spans="1:77" s="34" customFormat="1" ht="12.75">
      <c r="A126" s="4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</row>
    <row r="127" spans="1:77" s="34" customFormat="1" ht="12.75">
      <c r="A127" s="4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</row>
    <row r="128" spans="1:77" s="34" customFormat="1" ht="12.75">
      <c r="A128" s="4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</row>
    <row r="129" spans="1:77" s="34" customFormat="1" ht="12.75">
      <c r="A129" s="4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</row>
    <row r="130" spans="1:77" s="34" customFormat="1" ht="12.75">
      <c r="A130" s="4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</row>
    <row r="131" spans="1:77" s="34" customFormat="1" ht="12.75">
      <c r="A131" s="4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</row>
    <row r="132" spans="1:77" s="34" customFormat="1" ht="12.75">
      <c r="A132" s="4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</row>
    <row r="133" spans="1:77" s="34" customFormat="1" ht="12.75">
      <c r="A133" s="4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</row>
    <row r="134" spans="1:77" s="34" customFormat="1" ht="12.75">
      <c r="A134" s="4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</row>
    <row r="135" spans="1:77" s="34" customFormat="1" ht="12.75">
      <c r="A135" s="4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</row>
    <row r="136" spans="1:77" s="34" customFormat="1" ht="12.75">
      <c r="A136" s="4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</row>
    <row r="137" spans="1:77" s="34" customFormat="1" ht="12.75">
      <c r="A137" s="4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</row>
    <row r="138" spans="1:77" s="34" customFormat="1" ht="12.75">
      <c r="A138" s="4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</row>
    <row r="139" spans="1:77" s="34" customFormat="1" ht="12.75">
      <c r="A139" s="4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</row>
    <row r="140" spans="1:77" s="34" customFormat="1" ht="12.75">
      <c r="A140" s="4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</row>
    <row r="141" spans="1:77" s="34" customFormat="1" ht="12.75">
      <c r="A141" s="4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</row>
    <row r="142" spans="1:77" s="34" customFormat="1" ht="12.75">
      <c r="A142" s="4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</row>
    <row r="143" spans="1:77" s="34" customFormat="1" ht="12.75">
      <c r="A143" s="4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</row>
    <row r="144" spans="1:77" s="34" customFormat="1" ht="12.75">
      <c r="A144" s="4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</row>
    <row r="145" spans="1:77" s="34" customFormat="1" ht="12.75">
      <c r="A145" s="4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</row>
    <row r="146" spans="1:77" s="34" customFormat="1" ht="12.75">
      <c r="A146" s="4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</row>
    <row r="147" spans="1:77" s="34" customFormat="1" ht="12.75">
      <c r="A147" s="4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</row>
    <row r="148" spans="1:77" s="34" customFormat="1" ht="12.75">
      <c r="A148" s="4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</row>
    <row r="149" spans="1:77" s="34" customFormat="1" ht="12.75">
      <c r="A149" s="4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</row>
    <row r="150" spans="1:77" s="34" customFormat="1" ht="12.75">
      <c r="A150" s="4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</row>
    <row r="151" spans="1:77" s="34" customFormat="1" ht="12.75">
      <c r="A151" s="4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</row>
    <row r="152" spans="1:77" s="34" customFormat="1" ht="12.75">
      <c r="A152" s="4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</row>
    <row r="153" spans="1:77" s="34" customFormat="1" ht="12.75">
      <c r="A153" s="4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</row>
    <row r="154" spans="1:77" s="34" customFormat="1" ht="12.75">
      <c r="A154" s="4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</row>
    <row r="155" spans="1:77" s="34" customFormat="1" ht="12.75">
      <c r="A155" s="4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</row>
    <row r="156" spans="1:77" s="34" customFormat="1" ht="12.75">
      <c r="A156" s="4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</row>
    <row r="157" spans="1:77" s="34" customFormat="1" ht="12.75">
      <c r="A157" s="4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</row>
    <row r="158" spans="1:77" s="34" customFormat="1" ht="12.75">
      <c r="A158" s="4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</row>
    <row r="159" spans="1:77" s="34" customFormat="1" ht="12.75">
      <c r="A159" s="4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</row>
    <row r="160" spans="1:77" s="34" customFormat="1" ht="12.75">
      <c r="A160" s="4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</row>
    <row r="161" spans="1:77" s="34" customFormat="1" ht="12.75">
      <c r="A161" s="4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</row>
    <row r="162" spans="1:77" s="34" customFormat="1" ht="12.75">
      <c r="A162" s="4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</row>
    <row r="163" spans="1:77" s="34" customFormat="1" ht="12.75">
      <c r="A163" s="4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</row>
    <row r="164" spans="1:77" s="34" customFormat="1" ht="12.75">
      <c r="A164" s="4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</row>
    <row r="165" spans="1:77" s="34" customFormat="1" ht="12.75">
      <c r="A165" s="4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</row>
    <row r="166" spans="1:77" s="34" customFormat="1" ht="12.75">
      <c r="A166" s="4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</row>
    <row r="167" spans="1:77" s="34" customFormat="1" ht="12.75">
      <c r="A167" s="4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</row>
    <row r="168" spans="1:77" s="34" customFormat="1" ht="12.75">
      <c r="A168" s="4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</row>
    <row r="169" spans="1:77" s="34" customFormat="1" ht="12.75">
      <c r="A169" s="4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</row>
    <row r="170" spans="1:77" s="34" customFormat="1" ht="12.75">
      <c r="A170" s="4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</row>
    <row r="171" spans="1:77" s="34" customFormat="1" ht="12.75">
      <c r="A171" s="4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</row>
    <row r="172" spans="1:77" s="34" customFormat="1" ht="12.75">
      <c r="A172" s="4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</row>
    <row r="173" spans="1:77" s="34" customFormat="1" ht="12.75">
      <c r="A173" s="4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</row>
    <row r="174" spans="1:77" s="34" customFormat="1" ht="12.75">
      <c r="A174" s="4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</row>
    <row r="175" spans="1:77" s="34" customFormat="1" ht="12.75">
      <c r="A175" s="4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</row>
    <row r="176" spans="1:77" s="34" customFormat="1" ht="12.75">
      <c r="A176" s="4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</row>
    <row r="177" spans="1:77" s="34" customFormat="1" ht="12.75">
      <c r="A177" s="4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</row>
    <row r="178" spans="1:77" s="34" customFormat="1" ht="12.75">
      <c r="A178" s="4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</row>
    <row r="179" spans="1:77" s="34" customFormat="1" ht="12.75">
      <c r="A179" s="4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</row>
    <row r="180" spans="1:77" s="34" customFormat="1" ht="12.75">
      <c r="A180" s="4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</row>
    <row r="181" spans="1:77" s="34" customFormat="1" ht="12.75">
      <c r="A181" s="4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</row>
    <row r="182" spans="1:77" s="34" customFormat="1" ht="12.75">
      <c r="A182" s="4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</row>
    <row r="183" spans="1:77" s="34" customFormat="1" ht="12.75">
      <c r="A183" s="4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</row>
    <row r="184" spans="1:77" s="34" customFormat="1" ht="12.75">
      <c r="A184" s="4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</row>
    <row r="185" spans="1:77" s="34" customFormat="1" ht="12.75">
      <c r="A185" s="4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</row>
    <row r="186" spans="1:77" s="34" customFormat="1" ht="12.75">
      <c r="A186" s="4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</row>
    <row r="187" spans="1:77" s="34" customFormat="1" ht="12.75">
      <c r="A187" s="4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</row>
    <row r="188" spans="1:77" s="34" customFormat="1" ht="12.75">
      <c r="A188" s="4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</row>
    <row r="189" spans="1:77" s="34" customFormat="1" ht="12.75">
      <c r="A189" s="4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</row>
    <row r="190" spans="1:77" s="34" customFormat="1" ht="12.75">
      <c r="A190" s="4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</row>
    <row r="191" spans="1:77" s="34" customFormat="1" ht="12.75">
      <c r="A191" s="4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</row>
    <row r="192" spans="1:77" s="34" customFormat="1" ht="12.75">
      <c r="A192" s="4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</row>
    <row r="193" spans="1:77" s="34" customFormat="1" ht="12.75">
      <c r="A193" s="4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</row>
    <row r="194" spans="1:77" s="34" customFormat="1" ht="12.75">
      <c r="A194" s="4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</row>
    <row r="195" spans="1:77" s="34" customFormat="1" ht="12.75">
      <c r="A195" s="4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</row>
    <row r="196" spans="1:77" s="34" customFormat="1" ht="12.75">
      <c r="A196" s="4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</row>
    <row r="197" spans="1:77" s="34" customFormat="1" ht="12.75">
      <c r="A197" s="4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</row>
    <row r="198" spans="1:77" s="34" customFormat="1" ht="12.75">
      <c r="A198" s="4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</row>
    <row r="199" spans="1:77" s="34" customFormat="1" ht="12.75">
      <c r="A199" s="4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</row>
    <row r="200" spans="1:77" s="34" customFormat="1" ht="12.75">
      <c r="A200" s="4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</row>
    <row r="201" spans="1:77" s="34" customFormat="1" ht="12.75">
      <c r="A201" s="4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</row>
    <row r="202" spans="1:77" s="34" customFormat="1" ht="12.75">
      <c r="A202" s="4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</row>
    <row r="203" spans="1:77" s="34" customFormat="1" ht="12.75">
      <c r="A203" s="4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</row>
    <row r="204" spans="1:77" s="34" customFormat="1" ht="12.75">
      <c r="A204" s="4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</row>
    <row r="205" spans="1:77" s="34" customFormat="1" ht="12.75">
      <c r="A205" s="4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</row>
    <row r="206" spans="1:77" s="34" customFormat="1" ht="12.75">
      <c r="A206" s="4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</row>
    <row r="207" spans="1:77" s="34" customFormat="1" ht="12.75">
      <c r="A207" s="4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</row>
    <row r="208" spans="1:77" s="34" customFormat="1" ht="12.75">
      <c r="A208" s="4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</row>
    <row r="209" spans="1:77" s="34" customFormat="1" ht="12.75">
      <c r="A209" s="4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</row>
    <row r="210" spans="1:77" s="34" customFormat="1" ht="12.75">
      <c r="A210" s="4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</row>
    <row r="211" spans="1:77" s="34" customFormat="1" ht="12.75">
      <c r="A211" s="4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</row>
    <row r="212" spans="1:77" s="34" customFormat="1" ht="12.75">
      <c r="A212" s="4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</row>
    <row r="213" spans="1:77" s="34" customFormat="1" ht="12.75">
      <c r="A213" s="4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</row>
    <row r="214" spans="1:77" s="34" customFormat="1" ht="12.75">
      <c r="A214" s="4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</row>
    <row r="215" spans="1:77" s="34" customFormat="1" ht="12.75">
      <c r="A215" s="4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</row>
    <row r="216" spans="1:77" s="34" customFormat="1" ht="12.75">
      <c r="A216" s="4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</row>
    <row r="217" spans="1:77" s="34" customFormat="1" ht="12.75">
      <c r="A217" s="4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</row>
    <row r="218" spans="1:77" s="34" customFormat="1" ht="12.75">
      <c r="A218" s="4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</row>
    <row r="219" spans="1:77" s="34" customFormat="1" ht="12.75">
      <c r="A219" s="4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</row>
    <row r="220" spans="1:77" s="34" customFormat="1" ht="12.75">
      <c r="A220" s="4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</row>
    <row r="221" spans="1:77" s="34" customFormat="1" ht="12.75">
      <c r="A221" s="4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</row>
    <row r="222" spans="1:77" s="34" customFormat="1" ht="12.75">
      <c r="A222" s="4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</row>
    <row r="223" spans="1:77" s="34" customFormat="1" ht="12.75">
      <c r="A223" s="4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</row>
    <row r="224" spans="1:77" s="34" customFormat="1" ht="12.75">
      <c r="A224" s="4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</row>
    <row r="225" spans="1:77" s="34" customFormat="1" ht="12.75">
      <c r="A225" s="4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</row>
    <row r="226" spans="1:77" s="34" customFormat="1" ht="12.75">
      <c r="A226" s="4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</row>
    <row r="227" spans="1:77" s="34" customFormat="1" ht="12.75">
      <c r="A227" s="4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</row>
    <row r="228" spans="1:77" s="34" customFormat="1" ht="12.75">
      <c r="A228" s="4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</row>
    <row r="229" spans="1:77" s="34" customFormat="1" ht="12.75">
      <c r="A229" s="4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</row>
    <row r="230" spans="1:77" s="34" customFormat="1" ht="12.75">
      <c r="A230" s="4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</row>
    <row r="231" spans="1:77" s="34" customFormat="1" ht="12.75">
      <c r="A231" s="4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</row>
    <row r="232" spans="1:77" s="34" customFormat="1" ht="12.75">
      <c r="A232" s="4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</row>
    <row r="233" spans="1:77" s="34" customFormat="1" ht="12.75">
      <c r="A233" s="4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</row>
    <row r="234" spans="1:77" s="34" customFormat="1" ht="12.75">
      <c r="A234" s="4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</row>
    <row r="235" spans="1:77" s="34" customFormat="1" ht="12.75">
      <c r="A235" s="4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</row>
    <row r="236" spans="1:77" s="34" customFormat="1" ht="12.75">
      <c r="A236" s="4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</row>
    <row r="237" spans="1:77" s="34" customFormat="1" ht="12.75">
      <c r="A237" s="4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</row>
    <row r="238" spans="1:77" s="34" customFormat="1" ht="12.75">
      <c r="A238" s="4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</row>
    <row r="239" spans="1:77" s="34" customFormat="1" ht="12.75">
      <c r="A239" s="4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</row>
    <row r="240" spans="1:77" s="34" customFormat="1" ht="12.75">
      <c r="A240" s="4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</row>
    <row r="241" spans="1:77" s="34" customFormat="1" ht="12.75">
      <c r="A241" s="4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</row>
    <row r="242" spans="1:77" s="34" customFormat="1" ht="12.75">
      <c r="A242" s="4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</row>
    <row r="243" spans="1:77" s="34" customFormat="1" ht="12.75">
      <c r="A243" s="4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</row>
    <row r="244" spans="1:77" s="34" customFormat="1" ht="12.75">
      <c r="A244" s="4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</row>
    <row r="245" spans="1:77" s="34" customFormat="1" ht="12.75">
      <c r="A245" s="4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</row>
    <row r="246" spans="1:77" s="34" customFormat="1" ht="12.75">
      <c r="A246" s="4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</row>
    <row r="247" spans="1:77" s="34" customFormat="1" ht="12.75">
      <c r="A247" s="4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</row>
    <row r="248" spans="1:77" s="34" customFormat="1" ht="12.75">
      <c r="A248" s="4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</row>
    <row r="249" spans="1:77" s="34" customFormat="1" ht="12.75">
      <c r="A249" s="4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</row>
    <row r="250" spans="1:77" s="34" customFormat="1" ht="12.75">
      <c r="A250" s="4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</row>
    <row r="251" spans="1:77" s="34" customFormat="1" ht="12.75">
      <c r="A251" s="4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</row>
    <row r="252" spans="1:77" s="34" customFormat="1" ht="12.75">
      <c r="A252" s="4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</row>
    <row r="253" spans="1:77" s="34" customFormat="1" ht="12.75">
      <c r="A253" s="4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</row>
    <row r="254" spans="1:77" s="34" customFormat="1" ht="12.75">
      <c r="A254" s="4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</row>
    <row r="255" spans="1:77" s="34" customFormat="1" ht="12.75">
      <c r="A255" s="4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</row>
    <row r="256" spans="1:77" s="34" customFormat="1" ht="12.75">
      <c r="A256" s="4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</row>
    <row r="257" spans="1:77" s="34" customFormat="1" ht="12.75">
      <c r="A257" s="4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</row>
    <row r="258" spans="1:77" s="34" customFormat="1" ht="12.75">
      <c r="A258" s="4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</row>
    <row r="259" spans="1:77" s="34" customFormat="1" ht="12.75">
      <c r="A259" s="4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</row>
    <row r="260" spans="1:77" s="34" customFormat="1" ht="12.75">
      <c r="A260" s="4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</row>
    <row r="261" spans="1:77" s="34" customFormat="1" ht="12.75">
      <c r="A261" s="4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</row>
    <row r="262" spans="1:77" s="34" customFormat="1" ht="12.75">
      <c r="A262" s="4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</row>
    <row r="263" spans="1:77" s="34" customFormat="1" ht="12.75">
      <c r="A263" s="4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</row>
    <row r="264" spans="1:77" s="34" customFormat="1" ht="12.75">
      <c r="A264" s="4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</row>
    <row r="265" spans="1:77" s="34" customFormat="1" ht="12.75">
      <c r="A265" s="4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</row>
    <row r="266" spans="1:77" s="34" customFormat="1" ht="12.75">
      <c r="A266" s="4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</row>
    <row r="267" spans="1:77" s="34" customFormat="1" ht="12.75">
      <c r="A267" s="4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</row>
    <row r="268" spans="1:77" s="34" customFormat="1" ht="12.75">
      <c r="A268" s="4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</row>
    <row r="269" spans="1:77" s="34" customFormat="1" ht="12.75">
      <c r="A269" s="4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</row>
    <row r="270" spans="1:77" s="34" customFormat="1" ht="12.75">
      <c r="A270" s="4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</row>
    <row r="271" spans="1:77" s="34" customFormat="1" ht="12.75">
      <c r="A271" s="4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</row>
    <row r="272" spans="1:77" s="34" customFormat="1" ht="12.75">
      <c r="A272" s="4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</row>
    <row r="273" spans="1:77" s="34" customFormat="1" ht="12.75">
      <c r="A273" s="4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</row>
    <row r="274" spans="1:77" s="34" customFormat="1" ht="12.75">
      <c r="A274" s="4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</row>
    <row r="275" spans="1:77" s="34" customFormat="1" ht="12.75">
      <c r="A275" s="4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</row>
    <row r="276" spans="1:77" s="34" customFormat="1" ht="12.75">
      <c r="A276" s="4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</row>
    <row r="277" spans="1:77" s="34" customFormat="1" ht="12.75">
      <c r="A277" s="4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</row>
    <row r="278" spans="1:77" s="34" customFormat="1" ht="12.75">
      <c r="A278" s="4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</row>
    <row r="279" spans="1:77" s="34" customFormat="1" ht="12.75">
      <c r="A279" s="4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</row>
    <row r="280" spans="1:77" s="34" customFormat="1" ht="12.75">
      <c r="A280" s="4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</row>
    <row r="281" spans="1:77" s="34" customFormat="1" ht="12.75">
      <c r="A281" s="4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</row>
    <row r="282" spans="1:77" s="34" customFormat="1" ht="12.75">
      <c r="A282" s="4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</row>
    <row r="283" spans="1:77" s="34" customFormat="1" ht="12.75">
      <c r="A283" s="4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</row>
    <row r="284" spans="1:77" s="34" customFormat="1" ht="12.75">
      <c r="A284" s="4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</row>
    <row r="285" spans="1:77" s="34" customFormat="1" ht="12.75">
      <c r="A285" s="4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</row>
    <row r="286" spans="1:77" s="34" customFormat="1" ht="12.75">
      <c r="A286" s="4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</row>
    <row r="287" spans="1:77" s="34" customFormat="1" ht="12.75">
      <c r="A287" s="4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</row>
    <row r="288" spans="1:77" s="34" customFormat="1" ht="12.75">
      <c r="A288" s="4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</row>
    <row r="289" spans="1:77" s="34" customFormat="1" ht="12.75">
      <c r="A289" s="4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</row>
    <row r="290" spans="1:77" s="34" customFormat="1" ht="12.75">
      <c r="A290" s="4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</row>
    <row r="291" spans="1:77" s="34" customFormat="1" ht="12.75">
      <c r="A291" s="4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</row>
    <row r="292" spans="1:77" s="34" customFormat="1" ht="12.75">
      <c r="A292" s="4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</row>
    <row r="293" spans="1:77" s="34" customFormat="1" ht="12.75">
      <c r="A293" s="4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</row>
    <row r="294" spans="1:77" s="34" customFormat="1" ht="12.75">
      <c r="A294" s="4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</row>
    <row r="295" spans="1:77" s="34" customFormat="1" ht="12.75">
      <c r="A295" s="4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</row>
    <row r="296" spans="1:77" s="34" customFormat="1" ht="12.75">
      <c r="A296" s="4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</row>
    <row r="297" spans="1:77" s="34" customFormat="1" ht="12.75">
      <c r="A297" s="4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</row>
    <row r="298" spans="1:77" s="34" customFormat="1" ht="12.75">
      <c r="A298" s="4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</row>
    <row r="299" spans="1:77" s="34" customFormat="1" ht="12.75">
      <c r="A299" s="4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</row>
    <row r="300" spans="1:77" s="34" customFormat="1" ht="12.75">
      <c r="A300" s="4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</row>
    <row r="301" spans="1:77" s="34" customFormat="1" ht="12.75">
      <c r="A301" s="4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</row>
    <row r="302" spans="1:77" s="34" customFormat="1" ht="12.75">
      <c r="A302" s="4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</row>
    <row r="303" spans="1:77" s="34" customFormat="1" ht="12.75">
      <c r="A303" s="4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</row>
    <row r="304" spans="1:77" s="34" customFormat="1" ht="12.75">
      <c r="A304" s="4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</row>
    <row r="305" spans="1:77" s="34" customFormat="1" ht="12.75">
      <c r="A305" s="4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</row>
    <row r="306" spans="1:77" s="34" customFormat="1" ht="12.75">
      <c r="A306" s="4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</row>
    <row r="307" spans="1:77" s="34" customFormat="1" ht="12.75">
      <c r="A307" s="4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</row>
    <row r="308" spans="1:77" s="34" customFormat="1" ht="12.75">
      <c r="A308" s="4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</row>
    <row r="309" spans="1:77" s="34" customFormat="1" ht="12.75">
      <c r="A309" s="4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</row>
    <row r="310" spans="1:77" s="34" customFormat="1" ht="12.75">
      <c r="A310" s="4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</row>
    <row r="311" spans="1:77" s="34" customFormat="1" ht="12.75">
      <c r="A311" s="4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</row>
    <row r="312" spans="1:77" s="34" customFormat="1" ht="12.75">
      <c r="A312" s="4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</row>
    <row r="313" spans="1:77" s="34" customFormat="1" ht="12.75">
      <c r="A313" s="4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</row>
    <row r="314" spans="1:77" s="34" customFormat="1" ht="12.75">
      <c r="A314" s="4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</row>
    <row r="315" spans="1:77" s="34" customFormat="1" ht="12.75">
      <c r="A315" s="4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</row>
    <row r="316" spans="1:77" s="34" customFormat="1" ht="12.75">
      <c r="A316" s="4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</row>
    <row r="317" spans="1:77" s="34" customFormat="1" ht="12.75">
      <c r="A317" s="4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</row>
    <row r="318" spans="1:77" s="34" customFormat="1" ht="12.75">
      <c r="A318" s="4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</row>
    <row r="319" spans="1:77" s="34" customFormat="1" ht="12.75">
      <c r="A319" s="4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</row>
    <row r="320" spans="1:77" s="34" customFormat="1" ht="12.75">
      <c r="A320" s="4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</row>
    <row r="321" spans="1:77" s="34" customFormat="1" ht="12.75">
      <c r="A321" s="4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</row>
    <row r="322" spans="1:77" s="34" customFormat="1" ht="12.75">
      <c r="A322" s="4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</row>
    <row r="323" spans="1:77" s="34" customFormat="1" ht="12.75">
      <c r="A323" s="4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</row>
    <row r="324" spans="1:77" s="34" customFormat="1" ht="12.75">
      <c r="A324" s="4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</row>
    <row r="325" spans="1:77" s="34" customFormat="1" ht="12.75">
      <c r="A325" s="4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</row>
    <row r="326" spans="1:77" s="34" customFormat="1" ht="12.75">
      <c r="A326" s="4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</row>
    <row r="327" spans="1:77" s="34" customFormat="1" ht="12.75">
      <c r="A327" s="4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</row>
    <row r="328" spans="1:77" s="34" customFormat="1" ht="12.75">
      <c r="A328" s="4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</row>
    <row r="329" spans="1:77" s="34" customFormat="1" ht="12.75">
      <c r="A329" s="4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</row>
    <row r="330" spans="1:77" s="34" customFormat="1" ht="12.75">
      <c r="A330" s="4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</row>
    <row r="331" spans="1:77" s="34" customFormat="1" ht="12.75">
      <c r="A331" s="4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</row>
    <row r="332" spans="1:77" s="34" customFormat="1" ht="12.75">
      <c r="A332" s="4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</row>
    <row r="333" spans="1:77" s="34" customFormat="1" ht="12.75">
      <c r="A333" s="4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</row>
    <row r="334" spans="1:77" s="34" customFormat="1" ht="12.75">
      <c r="A334" s="4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</row>
    <row r="335" spans="1:77" s="34" customFormat="1" ht="12.75">
      <c r="A335" s="4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</row>
    <row r="336" spans="1:77" s="34" customFormat="1" ht="12.75">
      <c r="A336" s="4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</row>
    <row r="337" spans="1:77" s="34" customFormat="1" ht="12.75">
      <c r="A337" s="4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</row>
    <row r="338" spans="1:77" s="34" customFormat="1" ht="12.75">
      <c r="A338" s="4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</row>
    <row r="339" spans="1:77" s="34" customFormat="1" ht="12.75">
      <c r="A339" s="4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</row>
    <row r="340" spans="1:77" s="34" customFormat="1" ht="12.75">
      <c r="A340" s="4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</row>
    <row r="341" spans="1:77" s="34" customFormat="1" ht="12.75">
      <c r="A341" s="4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</row>
    <row r="342" spans="1:77" s="34" customFormat="1" ht="12.75">
      <c r="A342" s="4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</row>
    <row r="343" spans="1:77" s="34" customFormat="1" ht="12.75">
      <c r="A343" s="4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</row>
    <row r="344" spans="1:77" s="34" customFormat="1" ht="12.75">
      <c r="A344" s="4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</row>
    <row r="345" spans="1:77" s="34" customFormat="1" ht="12.75">
      <c r="A345" s="4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</row>
    <row r="346" spans="1:77" s="34" customFormat="1" ht="12.75">
      <c r="A346" s="4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</row>
    <row r="347" spans="1:77" s="34" customFormat="1" ht="12.75">
      <c r="A347" s="4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</row>
    <row r="348" spans="1:77" s="34" customFormat="1" ht="12.75">
      <c r="A348" s="4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</row>
    <row r="349" spans="1:77" s="34" customFormat="1" ht="12.75">
      <c r="A349" s="4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</row>
    <row r="350" spans="1:77" s="34" customFormat="1" ht="12.75">
      <c r="A350" s="4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</row>
    <row r="351" spans="1:77" s="34" customFormat="1" ht="12.75">
      <c r="A351" s="4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</row>
    <row r="352" spans="1:77" s="34" customFormat="1" ht="12.75">
      <c r="A352" s="4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</row>
    <row r="353" spans="1:77" s="34" customFormat="1" ht="12.75">
      <c r="A353" s="4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</row>
    <row r="354" spans="1:77" s="34" customFormat="1" ht="12.75">
      <c r="A354" s="4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</row>
    <row r="355" spans="1:77" s="34" customFormat="1" ht="12.75">
      <c r="A355" s="4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</row>
    <row r="356" spans="1:77" s="34" customFormat="1" ht="12.75">
      <c r="A356" s="4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</row>
    <row r="357" spans="1:77" s="34" customFormat="1" ht="12.75">
      <c r="A357" s="4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</row>
    <row r="358" spans="1:77" s="34" customFormat="1" ht="12.75">
      <c r="A358" s="4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</row>
    <row r="359" spans="1:77" s="34" customFormat="1" ht="12.75">
      <c r="A359" s="4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</row>
    <row r="360" spans="1:77" s="34" customFormat="1" ht="12.75">
      <c r="A360" s="4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</row>
    <row r="361" spans="1:77" s="34" customFormat="1" ht="12.75">
      <c r="A361" s="4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</row>
    <row r="362" spans="1:77" s="34" customFormat="1" ht="12.75">
      <c r="A362" s="4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</row>
    <row r="363" spans="1:77" s="34" customFormat="1" ht="12.75">
      <c r="A363" s="4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</row>
    <row r="364" spans="1:77" s="34" customFormat="1" ht="12.75">
      <c r="A364" s="4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</row>
    <row r="365" spans="1:77" s="34" customFormat="1" ht="12.75">
      <c r="A365" s="4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</row>
    <row r="366" spans="1:77" s="34" customFormat="1" ht="12.75">
      <c r="A366" s="4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</row>
    <row r="367" spans="1:77" s="34" customFormat="1" ht="12.75">
      <c r="A367" s="4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</row>
    <row r="368" spans="1:77" s="34" customFormat="1" ht="12.75">
      <c r="A368" s="4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</row>
    <row r="369" spans="1:77" s="34" customFormat="1" ht="12.75">
      <c r="A369" s="4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</row>
    <row r="370" spans="1:77" s="34" customFormat="1" ht="12.75">
      <c r="A370" s="4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</row>
    <row r="371" spans="1:77" s="34" customFormat="1" ht="12.75">
      <c r="A371" s="4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</row>
    <row r="372" spans="1:77" s="34" customFormat="1" ht="12.75">
      <c r="A372" s="4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</row>
    <row r="373" spans="1:77" s="34" customFormat="1" ht="12.75">
      <c r="A373" s="4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</row>
    <row r="374" spans="1:77" s="34" customFormat="1" ht="12.75">
      <c r="A374" s="4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</row>
    <row r="375" spans="1:77" s="34" customFormat="1" ht="12.75">
      <c r="A375" s="4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</row>
    <row r="376" spans="1:77" s="34" customFormat="1" ht="12.75">
      <c r="A376" s="4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</row>
    <row r="377" spans="1:77" s="34" customFormat="1" ht="12.75">
      <c r="A377" s="4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</row>
    <row r="378" spans="1:77" s="34" customFormat="1" ht="12.75">
      <c r="A378" s="4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</row>
    <row r="379" spans="1:77" s="34" customFormat="1" ht="12.75">
      <c r="A379" s="4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</row>
    <row r="380" spans="1:77" s="34" customFormat="1" ht="12.75">
      <c r="A380" s="4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</row>
    <row r="381" spans="1:77" s="34" customFormat="1" ht="12.75">
      <c r="A381" s="4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</row>
    <row r="382" spans="1:77" s="34" customFormat="1" ht="12.75">
      <c r="A382" s="4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</row>
    <row r="383" spans="1:77" s="34" customFormat="1" ht="12.75">
      <c r="A383" s="4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</row>
    <row r="384" spans="1:77" s="34" customFormat="1" ht="12.75">
      <c r="A384" s="4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</row>
    <row r="385" spans="1:77" s="34" customFormat="1" ht="12.75">
      <c r="A385" s="4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</row>
    <row r="386" spans="1:77" s="34" customFormat="1" ht="12.75">
      <c r="A386" s="4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</row>
    <row r="387" spans="1:77" s="34" customFormat="1" ht="12.75">
      <c r="A387" s="4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</row>
    <row r="388" spans="1:77" s="34" customFormat="1" ht="12.75">
      <c r="A388" s="4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</row>
    <row r="389" spans="1:77" s="34" customFormat="1" ht="12.75">
      <c r="A389" s="4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</row>
    <row r="390" spans="1:77" s="34" customFormat="1" ht="12.75">
      <c r="A390" s="4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</row>
    <row r="391" spans="1:77" s="34" customFormat="1" ht="12.75">
      <c r="A391" s="4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</row>
    <row r="392" spans="1:77" s="34" customFormat="1" ht="12.75">
      <c r="A392" s="4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</row>
    <row r="393" spans="1:77" s="34" customFormat="1" ht="12.75">
      <c r="A393" s="4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</row>
    <row r="394" spans="1:77" s="34" customFormat="1" ht="12.75">
      <c r="A394" s="4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</row>
    <row r="395" spans="1:77" s="34" customFormat="1" ht="12.75">
      <c r="A395" s="4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</row>
    <row r="396" spans="1:77" s="34" customFormat="1" ht="12.75">
      <c r="A396" s="4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</row>
    <row r="397" spans="1:77" s="34" customFormat="1" ht="12.75">
      <c r="A397" s="4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</row>
    <row r="398" spans="1:77" s="34" customFormat="1" ht="12.75">
      <c r="A398" s="4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</row>
    <row r="399" spans="1:77" s="34" customFormat="1" ht="12.75">
      <c r="A399" s="4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</row>
    <row r="400" spans="1:77" s="34" customFormat="1" ht="12.75">
      <c r="A400" s="4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</row>
    <row r="401" spans="1:77" s="34" customFormat="1" ht="12.75">
      <c r="A401" s="4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</row>
    <row r="402" spans="1:77" s="34" customFormat="1" ht="12.75">
      <c r="A402" s="4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</row>
    <row r="403" spans="1:77" s="34" customFormat="1" ht="12.75">
      <c r="A403" s="4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</row>
    <row r="404" spans="1:77" s="34" customFormat="1" ht="12.75">
      <c r="A404" s="4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</row>
    <row r="405" spans="1:77" s="34" customFormat="1" ht="12.75">
      <c r="A405" s="4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</row>
    <row r="406" spans="1:77" s="34" customFormat="1" ht="12.75">
      <c r="A406" s="4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</row>
    <row r="407" spans="1:77" s="34" customFormat="1" ht="12.75">
      <c r="A407" s="4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</row>
    <row r="408" spans="1:77" s="34" customFormat="1" ht="12.75">
      <c r="A408" s="4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</row>
    <row r="409" spans="1:77" s="34" customFormat="1" ht="12.75">
      <c r="A409" s="4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</row>
    <row r="410" spans="1:77" s="34" customFormat="1" ht="12.75">
      <c r="A410" s="4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</row>
    <row r="411" spans="1:77" s="34" customFormat="1" ht="12.75">
      <c r="A411" s="4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</row>
    <row r="412" spans="1:77" s="34" customFormat="1" ht="12.75">
      <c r="A412" s="4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</row>
    <row r="413" spans="1:77" s="34" customFormat="1" ht="12.75">
      <c r="A413" s="4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</row>
    <row r="414" spans="1:77" s="34" customFormat="1" ht="12.75">
      <c r="A414" s="4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</row>
    <row r="415" spans="1:77" s="34" customFormat="1" ht="12.75">
      <c r="A415" s="4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</row>
    <row r="416" spans="1:77" s="34" customFormat="1" ht="12.75">
      <c r="A416" s="4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</row>
    <row r="417" spans="1:77" s="34" customFormat="1" ht="12.75">
      <c r="A417" s="4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</row>
    <row r="418" spans="1:77" s="34" customFormat="1" ht="12.75">
      <c r="A418" s="4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</row>
    <row r="419" spans="1:77" s="34" customFormat="1" ht="12.75">
      <c r="A419" s="4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</row>
    <row r="420" spans="1:77" s="34" customFormat="1" ht="12.75">
      <c r="A420" s="4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</row>
    <row r="421" spans="1:77" s="34" customFormat="1" ht="12.75">
      <c r="A421" s="4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</row>
    <row r="422" spans="1:77" s="34" customFormat="1" ht="12.75">
      <c r="A422" s="4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</row>
    <row r="423" spans="1:77" s="34" customFormat="1" ht="12.75">
      <c r="A423" s="4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</row>
    <row r="424" spans="1:77" s="34" customFormat="1" ht="12.75">
      <c r="A424" s="4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</row>
    <row r="425" spans="1:77" s="34" customFormat="1" ht="12.75">
      <c r="A425" s="4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</row>
    <row r="426" spans="1:77" s="34" customFormat="1" ht="12.75">
      <c r="A426" s="4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</row>
    <row r="427" spans="1:77" s="34" customFormat="1" ht="12.75">
      <c r="A427" s="4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</row>
    <row r="428" spans="1:77" s="34" customFormat="1" ht="12.75">
      <c r="A428" s="4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</row>
    <row r="429" spans="1:77" s="34" customFormat="1" ht="12.75">
      <c r="A429" s="4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</row>
    <row r="430" spans="1:77" s="34" customFormat="1" ht="12.75">
      <c r="A430" s="4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</row>
    <row r="431" spans="1:77" s="34" customFormat="1" ht="12.75">
      <c r="A431" s="4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</row>
    <row r="432" spans="1:77" s="34" customFormat="1" ht="12.75">
      <c r="A432" s="4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</row>
    <row r="433" spans="1:77" s="34" customFormat="1" ht="12.75">
      <c r="A433" s="4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</row>
    <row r="434" spans="1:77" s="34" customFormat="1" ht="12.75">
      <c r="A434" s="4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</row>
    <row r="435" spans="1:77" s="34" customFormat="1" ht="12.75">
      <c r="A435" s="4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</row>
    <row r="436" spans="1:77" s="34" customFormat="1" ht="12.75">
      <c r="A436" s="4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</row>
    <row r="437" spans="1:77" s="34" customFormat="1" ht="12.75">
      <c r="A437" s="4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</row>
    <row r="438" spans="1:77" s="34" customFormat="1" ht="12.75">
      <c r="A438" s="4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</row>
    <row r="439" spans="1:77" s="34" customFormat="1" ht="12.75">
      <c r="A439" s="4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</row>
    <row r="440" spans="1:77" s="34" customFormat="1" ht="12.75">
      <c r="A440" s="4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</row>
    <row r="441" spans="1:77" s="34" customFormat="1" ht="12.75">
      <c r="A441" s="4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</row>
    <row r="442" spans="1:77" s="34" customFormat="1" ht="12.75">
      <c r="A442" s="4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</row>
    <row r="443" spans="1:77" s="34" customFormat="1" ht="12.75">
      <c r="A443" s="4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</row>
    <row r="444" spans="1:77" s="34" customFormat="1" ht="12.75">
      <c r="A444" s="4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</row>
    <row r="445" spans="1:77" s="34" customFormat="1" ht="12.75">
      <c r="A445" s="4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</row>
    <row r="446" spans="1:77" s="34" customFormat="1" ht="12.75">
      <c r="A446" s="4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</row>
    <row r="447" spans="1:77" s="34" customFormat="1" ht="12.75">
      <c r="A447" s="4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</row>
    <row r="448" spans="1:77" s="34" customFormat="1" ht="12.75">
      <c r="A448" s="4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</row>
    <row r="449" spans="1:77" s="34" customFormat="1" ht="12.75">
      <c r="A449" s="4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</row>
    <row r="450" spans="1:77" s="34" customFormat="1" ht="12.75">
      <c r="A450" s="4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</row>
    <row r="451" spans="1:77" s="34" customFormat="1" ht="12.75">
      <c r="A451" s="4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</row>
    <row r="452" spans="1:77" s="34" customFormat="1" ht="12.75">
      <c r="A452" s="4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</row>
    <row r="453" spans="1:77" s="34" customFormat="1" ht="12.75">
      <c r="A453" s="4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</row>
    <row r="454" spans="1:77" s="34" customFormat="1" ht="12.75">
      <c r="A454" s="4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</row>
    <row r="455" spans="1:77" s="34" customFormat="1" ht="12.75">
      <c r="A455" s="4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</row>
    <row r="456" spans="1:77" s="34" customFormat="1" ht="12.75">
      <c r="A456" s="4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</row>
    <row r="457" spans="1:77" s="34" customFormat="1" ht="12.75">
      <c r="A457" s="4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</row>
    <row r="458" spans="1:77" s="34" customFormat="1" ht="12.75">
      <c r="A458" s="4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</row>
    <row r="459" spans="1:77" s="34" customFormat="1" ht="12.75">
      <c r="A459" s="4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</row>
    <row r="460" spans="1:77" s="34" customFormat="1" ht="12.75">
      <c r="A460" s="4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</row>
    <row r="461" spans="1:77" s="34" customFormat="1" ht="12.75">
      <c r="A461" s="4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</row>
    <row r="462" spans="1:77" s="34" customFormat="1" ht="12.75">
      <c r="A462" s="4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</row>
    <row r="463" spans="1:77" s="34" customFormat="1" ht="12.75">
      <c r="A463" s="4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</row>
    <row r="464" spans="1:77" s="34" customFormat="1" ht="12.75">
      <c r="A464" s="4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</row>
    <row r="465" spans="1:77" s="34" customFormat="1" ht="12.75">
      <c r="A465" s="4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</row>
    <row r="466" spans="1:77" s="34" customFormat="1" ht="12.75">
      <c r="A466" s="4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</row>
    <row r="467" spans="1:77" s="34" customFormat="1" ht="12.75">
      <c r="A467" s="4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</row>
    <row r="468" spans="1:77" s="34" customFormat="1" ht="12.75">
      <c r="A468" s="4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</row>
    <row r="469" spans="1:77" s="34" customFormat="1" ht="12.75">
      <c r="A469" s="4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</row>
    <row r="470" spans="1:77" s="34" customFormat="1" ht="12.75">
      <c r="A470" s="4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</row>
    <row r="471" spans="1:77" s="34" customFormat="1" ht="12.75">
      <c r="A471" s="4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</row>
    <row r="472" spans="1:77" s="34" customFormat="1" ht="12.75">
      <c r="A472" s="4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</row>
    <row r="473" spans="1:77" s="34" customFormat="1" ht="12.75">
      <c r="A473" s="4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</row>
    <row r="474" spans="1:77" s="34" customFormat="1" ht="12.75">
      <c r="A474" s="4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</row>
    <row r="475" spans="1:77" s="34" customFormat="1" ht="12.75">
      <c r="A475" s="4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</row>
    <row r="476" spans="1:77" s="34" customFormat="1" ht="12.75">
      <c r="A476" s="4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</row>
    <row r="477" spans="1:77" s="34" customFormat="1" ht="12.75">
      <c r="A477" s="4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</row>
    <row r="478" spans="1:77" s="34" customFormat="1" ht="12.75">
      <c r="A478" s="4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</row>
    <row r="479" spans="1:77" s="34" customFormat="1" ht="12.75">
      <c r="A479" s="4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</row>
    <row r="480" spans="1:77" s="34" customFormat="1" ht="12.75">
      <c r="A480" s="4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</row>
    <row r="481" spans="1:77" s="34" customFormat="1" ht="12.75">
      <c r="A481" s="4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</row>
    <row r="482" spans="1:77" s="34" customFormat="1" ht="12.75">
      <c r="A482" s="4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</row>
    <row r="483" spans="1:77" s="34" customFormat="1" ht="12.75">
      <c r="A483" s="4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</row>
    <row r="484" spans="1:77" s="34" customFormat="1" ht="12.75">
      <c r="A484" s="4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</row>
    <row r="485" spans="1:77" s="34" customFormat="1" ht="12.75">
      <c r="A485" s="4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</row>
    <row r="486" spans="1:77" s="34" customFormat="1" ht="12.75">
      <c r="A486" s="4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</row>
    <row r="487" spans="1:77" s="34" customFormat="1" ht="12.75">
      <c r="A487" s="4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</row>
    <row r="488" spans="1:77" s="34" customFormat="1" ht="12.75">
      <c r="A488" s="4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</row>
    <row r="489" spans="1:77" s="34" customFormat="1" ht="12.75">
      <c r="A489" s="4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</row>
    <row r="490" spans="1:77" s="34" customFormat="1" ht="12.75">
      <c r="A490" s="4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</row>
    <row r="491" spans="1:77" s="34" customFormat="1" ht="12.75">
      <c r="A491" s="4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</row>
    <row r="492" spans="1:77" s="34" customFormat="1" ht="12.75">
      <c r="A492" s="4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</row>
    <row r="493" spans="1:77" s="34" customFormat="1" ht="12.75">
      <c r="A493" s="4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</row>
    <row r="494" spans="1:77" s="34" customFormat="1" ht="12.75">
      <c r="A494" s="4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</row>
    <row r="495" spans="1:77" s="34" customFormat="1" ht="12.75">
      <c r="A495" s="4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</row>
    <row r="496" spans="1:77" s="34" customFormat="1" ht="12.75">
      <c r="A496" s="4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</row>
    <row r="497" spans="1:77" s="34" customFormat="1" ht="12.75">
      <c r="A497" s="4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</row>
    <row r="498" spans="1:77" s="34" customFormat="1" ht="12.75">
      <c r="A498" s="4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</row>
    <row r="499" spans="1:77" s="34" customFormat="1" ht="12.75">
      <c r="A499" s="4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</row>
    <row r="500" spans="1:77" s="34" customFormat="1" ht="12.75">
      <c r="A500" s="4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</row>
    <row r="501" spans="1:77" s="34" customFormat="1" ht="12.75">
      <c r="A501" s="4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</row>
    <row r="502" spans="1:77" s="34" customFormat="1" ht="12.75">
      <c r="A502" s="4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</row>
    <row r="503" spans="1:77" s="34" customFormat="1" ht="12.75">
      <c r="A503" s="4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</row>
    <row r="504" spans="1:77" s="34" customFormat="1" ht="12.75">
      <c r="A504" s="4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</row>
    <row r="505" spans="1:77" s="34" customFormat="1" ht="12.75">
      <c r="A505" s="4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</row>
    <row r="506" spans="1:77" s="34" customFormat="1" ht="12.75">
      <c r="A506" s="4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</row>
    <row r="507" spans="1:77" s="34" customFormat="1" ht="12.75">
      <c r="A507" s="4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</row>
    <row r="508" spans="1:77" s="34" customFormat="1" ht="12.75">
      <c r="A508" s="4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</row>
    <row r="509" spans="1:77" s="34" customFormat="1" ht="12.75">
      <c r="A509" s="4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</row>
    <row r="510" spans="1:77" s="34" customFormat="1" ht="12.75">
      <c r="A510" s="4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</row>
    <row r="511" spans="1:77" s="34" customFormat="1" ht="12.75">
      <c r="A511" s="4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</row>
    <row r="512" spans="1:77" s="34" customFormat="1" ht="12.75">
      <c r="A512" s="4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</row>
    <row r="513" spans="1:77" s="34" customFormat="1" ht="12.75">
      <c r="A513" s="4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</row>
    <row r="514" spans="1:77" s="34" customFormat="1" ht="12.75">
      <c r="A514" s="4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</row>
    <row r="515" spans="1:77" s="34" customFormat="1" ht="12.75">
      <c r="A515" s="4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</row>
    <row r="516" spans="1:77" s="34" customFormat="1" ht="12.75">
      <c r="A516" s="4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</row>
    <row r="517" spans="1:77" s="34" customFormat="1" ht="12.75">
      <c r="A517" s="4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</row>
    <row r="518" spans="1:77" s="34" customFormat="1" ht="12.75">
      <c r="A518" s="4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</row>
    <row r="519" spans="1:77" s="34" customFormat="1" ht="12.75">
      <c r="A519" s="4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</row>
    <row r="520" spans="1:77" s="34" customFormat="1" ht="12.75">
      <c r="A520" s="4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</row>
    <row r="521" spans="1:77" s="34" customFormat="1" ht="12.75">
      <c r="A521" s="4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</row>
    <row r="522" spans="1:77" s="34" customFormat="1" ht="12.75">
      <c r="A522" s="4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</row>
    <row r="523" spans="1:77" s="34" customFormat="1" ht="12.75">
      <c r="A523" s="4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</row>
    <row r="524" spans="1:77" s="34" customFormat="1" ht="12.75">
      <c r="A524" s="4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</row>
    <row r="525" spans="1:77" s="34" customFormat="1" ht="12.75">
      <c r="A525" s="4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</row>
    <row r="526" spans="1:77" s="34" customFormat="1" ht="12.75">
      <c r="A526" s="4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</row>
    <row r="527" spans="1:77" s="34" customFormat="1" ht="12.75">
      <c r="A527" s="4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</row>
    <row r="528" spans="1:77" s="34" customFormat="1" ht="12.75">
      <c r="A528" s="4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</row>
    <row r="529" spans="1:77" s="34" customFormat="1" ht="12.75">
      <c r="A529" s="4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</row>
    <row r="530" spans="1:77" s="34" customFormat="1" ht="12.75">
      <c r="A530" s="4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</row>
    <row r="531" spans="1:77" s="34" customFormat="1" ht="12.75">
      <c r="A531" s="4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</row>
    <row r="532" spans="1:77" s="34" customFormat="1" ht="12.75">
      <c r="A532" s="4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</row>
    <row r="533" spans="1:77" s="34" customFormat="1" ht="12.75">
      <c r="A533" s="4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</row>
    <row r="534" spans="1:77" s="34" customFormat="1" ht="12.75">
      <c r="A534" s="4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</row>
    <row r="535" spans="1:77" s="34" customFormat="1" ht="12.75">
      <c r="A535" s="4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</row>
    <row r="536" spans="1:77" s="34" customFormat="1" ht="12.75">
      <c r="A536" s="4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</row>
    <row r="537" spans="1:77" s="34" customFormat="1" ht="12.75">
      <c r="A537" s="4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</row>
    <row r="538" spans="1:77" s="34" customFormat="1" ht="12.75">
      <c r="A538" s="4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</row>
    <row r="539" spans="1:77" s="34" customFormat="1" ht="12.75">
      <c r="A539" s="4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</row>
    <row r="540" spans="1:77" s="34" customFormat="1" ht="12.75">
      <c r="A540" s="4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</row>
    <row r="541" spans="1:77" s="34" customFormat="1" ht="12.75">
      <c r="A541" s="4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</row>
    <row r="542" spans="1:77" s="34" customFormat="1" ht="12.75">
      <c r="A542" s="4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</row>
    <row r="543" spans="1:77" s="34" customFormat="1" ht="12.75">
      <c r="A543" s="4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</row>
    <row r="544" spans="1:77" s="34" customFormat="1" ht="12.75">
      <c r="A544" s="4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</row>
    <row r="545" spans="1:77" s="34" customFormat="1" ht="12.75">
      <c r="A545" s="4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</row>
    <row r="546" spans="1:77" s="34" customFormat="1" ht="12.75">
      <c r="A546" s="4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</row>
    <row r="547" spans="1:77" s="34" customFormat="1" ht="12.75">
      <c r="A547" s="4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</row>
    <row r="548" spans="1:77" s="34" customFormat="1" ht="12.75">
      <c r="A548" s="4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</row>
    <row r="549" spans="1:77" s="34" customFormat="1" ht="12.75">
      <c r="A549" s="4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</row>
    <row r="550" spans="1:77" s="34" customFormat="1" ht="12.75">
      <c r="A550" s="4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</row>
    <row r="551" spans="1:77" s="34" customFormat="1" ht="12.75">
      <c r="A551" s="4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</row>
    <row r="552" spans="1:77" s="34" customFormat="1" ht="12.75">
      <c r="A552" s="4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</row>
    <row r="553" spans="1:77" s="34" customFormat="1" ht="12.75">
      <c r="A553" s="4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</row>
    <row r="554" spans="1:77" s="34" customFormat="1" ht="12.75">
      <c r="A554" s="4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</row>
    <row r="555" spans="1:77" s="34" customFormat="1" ht="12.75">
      <c r="A555" s="4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</row>
    <row r="556" spans="1:77" s="34" customFormat="1" ht="12.75">
      <c r="A556" s="4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</row>
    <row r="557" spans="1:77" s="34" customFormat="1" ht="12.75">
      <c r="A557" s="4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</row>
    <row r="558" spans="1:77" s="34" customFormat="1" ht="12.75">
      <c r="A558" s="4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</row>
    <row r="559" spans="1:77" s="34" customFormat="1" ht="12.75">
      <c r="A559" s="4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</row>
    <row r="560" spans="1:77" s="34" customFormat="1" ht="12.75">
      <c r="A560" s="4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</row>
    <row r="561" spans="1:77" s="34" customFormat="1" ht="12.75">
      <c r="A561" s="4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</row>
    <row r="562" spans="1:77" s="34" customFormat="1" ht="12.75">
      <c r="A562" s="4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</row>
    <row r="563" spans="1:77" s="34" customFormat="1" ht="12.75">
      <c r="A563" s="4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</row>
    <row r="564" spans="1:77" s="34" customFormat="1" ht="12.75">
      <c r="A564" s="4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</row>
    <row r="565" spans="1:77" s="34" customFormat="1" ht="12.75">
      <c r="A565" s="4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</row>
    <row r="566" spans="1:77" s="34" customFormat="1" ht="12.75">
      <c r="A566" s="4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</row>
    <row r="567" spans="1:77" s="34" customFormat="1" ht="12.75">
      <c r="A567" s="4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</row>
    <row r="568" spans="1:77" s="34" customFormat="1" ht="12.75">
      <c r="A568" s="4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</row>
    <row r="569" spans="1:77" s="34" customFormat="1" ht="12.75">
      <c r="A569" s="4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</row>
    <row r="570" spans="1:77" s="34" customFormat="1" ht="12.75">
      <c r="A570" s="4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</row>
    <row r="571" spans="1:77" s="34" customFormat="1" ht="12.75">
      <c r="A571" s="4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</row>
    <row r="572" spans="1:77" s="34" customFormat="1" ht="12.75">
      <c r="A572" s="4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</row>
    <row r="573" spans="1:77" s="34" customFormat="1" ht="12.75">
      <c r="A573" s="4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</row>
    <row r="574" spans="1:77" s="34" customFormat="1" ht="12.75">
      <c r="A574" s="4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</row>
    <row r="575" spans="1:77" s="34" customFormat="1" ht="12.75">
      <c r="A575" s="4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</row>
    <row r="576" spans="1:77" s="34" customFormat="1" ht="12.75">
      <c r="A576" s="4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</row>
    <row r="577" spans="1:77" s="34" customFormat="1" ht="12.75">
      <c r="A577" s="4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</row>
    <row r="578" spans="1:77" s="34" customFormat="1" ht="12.75">
      <c r="A578" s="4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</row>
    <row r="579" spans="1:77" s="34" customFormat="1" ht="12.75">
      <c r="A579" s="4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</row>
    <row r="580" spans="1:77" s="34" customFormat="1" ht="12.75">
      <c r="A580" s="4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</row>
    <row r="581" spans="1:77" s="34" customFormat="1" ht="12.75">
      <c r="A581" s="4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</row>
    <row r="582" spans="1:77" s="34" customFormat="1" ht="12.75">
      <c r="A582" s="4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</row>
    <row r="583" spans="1:77" s="34" customFormat="1" ht="12.75">
      <c r="A583" s="4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</row>
    <row r="584" spans="1:77" s="34" customFormat="1" ht="12.75">
      <c r="A584" s="4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</row>
    <row r="585" spans="1:77" s="34" customFormat="1" ht="12.75">
      <c r="A585" s="4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</row>
    <row r="586" spans="1:77" s="34" customFormat="1" ht="12.75">
      <c r="A586" s="4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</row>
    <row r="587" spans="1:77" s="34" customFormat="1" ht="12.75">
      <c r="A587" s="4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</row>
    <row r="588" spans="1:77" s="34" customFormat="1" ht="12.75">
      <c r="A588" s="4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</row>
    <row r="589" spans="1:77" s="34" customFormat="1" ht="12.75">
      <c r="A589" s="4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</row>
    <row r="590" spans="1:77" s="34" customFormat="1" ht="12.75">
      <c r="A590" s="4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</row>
    <row r="591" spans="1:77" s="34" customFormat="1" ht="12.75">
      <c r="A591" s="4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</row>
    <row r="592" spans="1:77" s="34" customFormat="1" ht="12.75">
      <c r="A592" s="4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</row>
    <row r="593" spans="1:77" s="34" customFormat="1" ht="12.75">
      <c r="A593" s="4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</row>
    <row r="594" spans="1:77" s="34" customFormat="1" ht="12.75">
      <c r="A594" s="4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</row>
    <row r="595" spans="1:77" s="34" customFormat="1" ht="12.75">
      <c r="A595" s="4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</row>
    <row r="596" spans="1:77" s="34" customFormat="1" ht="12.75">
      <c r="A596" s="4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</row>
    <row r="597" spans="1:77" s="34" customFormat="1" ht="12.75">
      <c r="A597" s="4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</row>
    <row r="598" spans="1:77" s="34" customFormat="1" ht="12.75">
      <c r="A598" s="4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</row>
    <row r="599" spans="1:77" s="34" customFormat="1" ht="12.75">
      <c r="A599" s="4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</row>
    <row r="600" spans="1:77" s="34" customFormat="1" ht="12.75">
      <c r="A600" s="4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</row>
    <row r="601" spans="1:77" s="34" customFormat="1" ht="12.75">
      <c r="A601" s="4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</row>
    <row r="602" spans="1:77" s="34" customFormat="1" ht="12.75">
      <c r="A602" s="4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</row>
    <row r="603" spans="1:77" s="34" customFormat="1" ht="12.75">
      <c r="A603" s="4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</row>
    <row r="604" spans="1:77" s="34" customFormat="1" ht="12.75">
      <c r="A604" s="4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</row>
    <row r="605" spans="1:77" s="34" customFormat="1" ht="12.75">
      <c r="A605" s="4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</row>
    <row r="606" spans="1:77" s="34" customFormat="1" ht="12.75">
      <c r="A606" s="4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</row>
    <row r="607" spans="1:77" s="34" customFormat="1" ht="12.75">
      <c r="A607" s="4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</row>
    <row r="608" spans="1:77" s="34" customFormat="1" ht="12.75">
      <c r="A608" s="4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</row>
    <row r="609" spans="1:77" s="34" customFormat="1" ht="12.75">
      <c r="A609" s="4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</row>
    <row r="610" spans="1:77" s="34" customFormat="1" ht="12.75">
      <c r="A610" s="4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</row>
    <row r="611" spans="1:77" s="34" customFormat="1" ht="12.75">
      <c r="A611" s="4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</row>
    <row r="612" spans="1:77" s="34" customFormat="1" ht="12.75">
      <c r="A612" s="4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</row>
    <row r="613" spans="1:77" s="34" customFormat="1" ht="12.75">
      <c r="A613" s="4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</row>
    <row r="614" spans="1:77" s="34" customFormat="1" ht="12.75">
      <c r="A614" s="4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</row>
    <row r="615" spans="1:77" s="34" customFormat="1" ht="12.75">
      <c r="A615" s="4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</row>
    <row r="616" spans="1:77" s="34" customFormat="1" ht="12.75">
      <c r="A616" s="4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</row>
    <row r="617" spans="1:77" s="34" customFormat="1" ht="12.75">
      <c r="A617" s="4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</row>
    <row r="618" spans="1:77" s="34" customFormat="1" ht="12.75">
      <c r="A618" s="4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</row>
    <row r="619" spans="1:77" s="34" customFormat="1" ht="12.75">
      <c r="A619" s="4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</row>
    <row r="620" spans="1:77" s="34" customFormat="1" ht="12.75">
      <c r="A620" s="4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</row>
    <row r="621" spans="1:77" s="34" customFormat="1" ht="12.75">
      <c r="A621" s="4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</row>
    <row r="622" spans="1:77" s="34" customFormat="1" ht="12.75">
      <c r="A622" s="4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</row>
    <row r="623" spans="1:77" s="34" customFormat="1" ht="12.75">
      <c r="A623" s="4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</row>
    <row r="624" spans="1:77" s="34" customFormat="1" ht="12.75">
      <c r="A624" s="4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</row>
    <row r="625" spans="1:77" s="34" customFormat="1" ht="12.75">
      <c r="A625" s="4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</row>
    <row r="626" spans="1:77" s="34" customFormat="1" ht="12.75">
      <c r="A626" s="4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</row>
    <row r="627" spans="1:77" s="34" customFormat="1" ht="12.75">
      <c r="A627" s="4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</row>
    <row r="628" spans="1:77" s="34" customFormat="1" ht="12.75">
      <c r="A628" s="4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</row>
    <row r="629" spans="1:77" s="34" customFormat="1" ht="12.75">
      <c r="A629" s="4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</row>
    <row r="630" spans="1:77" s="34" customFormat="1" ht="12.75">
      <c r="A630" s="4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</row>
    <row r="631" spans="1:77" s="34" customFormat="1" ht="12.75">
      <c r="A631" s="4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</row>
    <row r="632" spans="1:77" s="34" customFormat="1" ht="12.75">
      <c r="A632" s="4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</row>
    <row r="633" spans="1:77" s="34" customFormat="1" ht="12.75">
      <c r="A633" s="4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</row>
    <row r="634" spans="1:77" s="34" customFormat="1" ht="12.75">
      <c r="A634" s="4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</row>
    <row r="635" spans="1:77" s="34" customFormat="1" ht="12.75">
      <c r="A635" s="4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</row>
    <row r="636" spans="1:77" s="34" customFormat="1" ht="12.75">
      <c r="A636" s="4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</row>
    <row r="637" spans="1:77" s="34" customFormat="1" ht="12.75">
      <c r="A637" s="4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</row>
    <row r="638" spans="1:77" s="34" customFormat="1" ht="12.75">
      <c r="A638" s="4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</row>
    <row r="639" spans="1:77" s="34" customFormat="1" ht="12.75">
      <c r="A639" s="4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</row>
    <row r="640" spans="1:77" s="34" customFormat="1" ht="12.75">
      <c r="A640" s="4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</row>
    <row r="641" spans="1:77" s="34" customFormat="1" ht="12.75">
      <c r="A641" s="4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</row>
    <row r="642" spans="1:77" s="34" customFormat="1" ht="12.75">
      <c r="A642" s="4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</row>
    <row r="643" spans="1:77" s="34" customFormat="1" ht="12.75">
      <c r="A643" s="4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</row>
    <row r="644" spans="1:77" s="34" customFormat="1" ht="12.75">
      <c r="A644" s="4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</row>
    <row r="645" spans="1:77" s="34" customFormat="1" ht="12.75">
      <c r="A645" s="4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</row>
    <row r="646" spans="1:77" s="34" customFormat="1" ht="12.75">
      <c r="A646" s="4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</row>
    <row r="647" spans="1:77" s="34" customFormat="1" ht="12.75">
      <c r="A647" s="4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</row>
    <row r="648" spans="1:77" s="34" customFormat="1" ht="12.75">
      <c r="A648" s="4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</row>
    <row r="649" spans="1:77" s="34" customFormat="1" ht="12.75">
      <c r="A649" s="4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</row>
    <row r="650" spans="1:77" s="34" customFormat="1" ht="12.75">
      <c r="A650" s="4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</row>
    <row r="651" spans="1:77" s="34" customFormat="1" ht="12.75">
      <c r="A651" s="4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</row>
    <row r="652" spans="1:77" s="34" customFormat="1" ht="12.75">
      <c r="A652" s="4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</row>
    <row r="653" spans="1:77" s="34" customFormat="1" ht="12.75">
      <c r="A653" s="4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</row>
    <row r="654" spans="1:77" s="34" customFormat="1" ht="12.75">
      <c r="A654" s="4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</row>
    <row r="655" spans="1:77" s="34" customFormat="1" ht="12.75">
      <c r="A655" s="4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</row>
    <row r="656" spans="1:77" s="34" customFormat="1" ht="12.75">
      <c r="A656" s="4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</row>
    <row r="657" spans="1:77" s="34" customFormat="1" ht="12.75">
      <c r="A657" s="4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</row>
    <row r="658" spans="1:77" s="34" customFormat="1" ht="12.75">
      <c r="A658" s="4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</row>
    <row r="659" spans="1:77" s="34" customFormat="1" ht="12.75">
      <c r="A659" s="4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</row>
    <row r="660" spans="1:77" s="34" customFormat="1" ht="12.75">
      <c r="A660" s="4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</row>
    <row r="661" spans="1:77" s="34" customFormat="1" ht="12.75">
      <c r="A661" s="4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</row>
    <row r="662" spans="1:77" s="34" customFormat="1" ht="12.75">
      <c r="A662" s="4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</row>
    <row r="663" spans="1:77" s="34" customFormat="1" ht="12.75">
      <c r="A663" s="4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</row>
    <row r="664" spans="1:77" s="34" customFormat="1" ht="12.75">
      <c r="A664" s="4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</row>
    <row r="665" spans="1:77" s="34" customFormat="1" ht="12.75">
      <c r="A665" s="4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</row>
    <row r="666" spans="1:77" s="34" customFormat="1" ht="12.75">
      <c r="A666" s="4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</row>
    <row r="667" spans="1:77" s="34" customFormat="1" ht="12.75">
      <c r="A667" s="4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</row>
    <row r="668" spans="1:77" s="34" customFormat="1" ht="12.75">
      <c r="A668" s="4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</row>
    <row r="669" spans="1:77" s="34" customFormat="1" ht="12.75">
      <c r="A669" s="4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</row>
    <row r="670" spans="1:77" s="34" customFormat="1" ht="12.75">
      <c r="A670" s="4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</row>
    <row r="671" spans="1:77" s="34" customFormat="1" ht="12.75">
      <c r="A671" s="4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</row>
    <row r="672" spans="1:77" s="34" customFormat="1" ht="12.75">
      <c r="A672" s="4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</row>
    <row r="673" spans="1:77" s="34" customFormat="1" ht="12.75">
      <c r="A673" s="4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</row>
    <row r="674" spans="1:77" s="34" customFormat="1" ht="12.75">
      <c r="A674" s="4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</row>
    <row r="675" spans="1:77" s="34" customFormat="1" ht="12.75">
      <c r="A675" s="4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</row>
    <row r="676" spans="1:77" s="34" customFormat="1" ht="12.75">
      <c r="A676" s="4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</row>
    <row r="677" spans="1:77" s="34" customFormat="1" ht="12.75">
      <c r="A677" s="4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</row>
    <row r="678" spans="1:77" s="34" customFormat="1" ht="12.75">
      <c r="A678" s="4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</row>
    <row r="679" spans="1:77" s="34" customFormat="1" ht="12.75">
      <c r="A679" s="4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</row>
    <row r="680" spans="1:77" s="34" customFormat="1" ht="12.75">
      <c r="A680" s="4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</row>
    <row r="681" spans="1:77" s="34" customFormat="1" ht="12.75">
      <c r="A681" s="4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</row>
    <row r="682" spans="1:77" s="34" customFormat="1" ht="12.75">
      <c r="A682" s="4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</row>
    <row r="683" spans="1:77" s="34" customFormat="1" ht="12.75">
      <c r="A683" s="4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</row>
    <row r="684" spans="1:77" s="34" customFormat="1" ht="12.75">
      <c r="A684" s="4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</row>
    <row r="685" spans="1:77" s="34" customFormat="1" ht="12.75">
      <c r="A685" s="4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</row>
    <row r="686" spans="1:77" s="34" customFormat="1" ht="12.75">
      <c r="A686" s="4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</row>
    <row r="687" spans="1:77" s="34" customFormat="1" ht="12.75">
      <c r="A687" s="4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</row>
    <row r="688" spans="1:77" s="34" customFormat="1" ht="12.75">
      <c r="A688" s="4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</row>
    <row r="689" spans="1:77" s="34" customFormat="1" ht="12.75">
      <c r="A689" s="4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</row>
    <row r="690" spans="1:77" s="34" customFormat="1" ht="12.75">
      <c r="A690" s="4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</row>
    <row r="691" spans="1:77" s="34" customFormat="1" ht="12.75">
      <c r="A691" s="4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</row>
    <row r="692" spans="1:77" s="34" customFormat="1" ht="12.75">
      <c r="A692" s="4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</row>
    <row r="693" spans="1:77" s="34" customFormat="1" ht="12.75">
      <c r="A693" s="4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</row>
    <row r="694" spans="1:77" s="34" customFormat="1" ht="12.75">
      <c r="A694" s="4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</row>
    <row r="695" spans="1:77" s="34" customFormat="1" ht="12.75">
      <c r="A695" s="4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</row>
    <row r="696" spans="1:77" s="34" customFormat="1" ht="12.75">
      <c r="A696" s="4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</row>
    <row r="697" spans="1:77" s="34" customFormat="1" ht="12.75">
      <c r="A697" s="4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</row>
    <row r="698" spans="1:77" s="34" customFormat="1" ht="12.75">
      <c r="A698" s="4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</row>
    <row r="699" spans="1:77" s="34" customFormat="1" ht="12.75">
      <c r="A699" s="4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</row>
    <row r="700" spans="1:77" s="34" customFormat="1" ht="12.75">
      <c r="A700" s="4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</row>
    <row r="701" spans="1:77" s="34" customFormat="1" ht="12.75">
      <c r="A701" s="4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</row>
    <row r="702" spans="1:77" s="34" customFormat="1" ht="12.75">
      <c r="A702" s="4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</row>
    <row r="703" spans="1:77" s="34" customFormat="1" ht="12.75">
      <c r="A703" s="4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</row>
    <row r="704" spans="1:77" s="34" customFormat="1" ht="12.75">
      <c r="A704" s="4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</row>
    <row r="705" spans="1:77" s="34" customFormat="1" ht="12.75">
      <c r="A705" s="4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</row>
    <row r="706" spans="1:77" s="34" customFormat="1" ht="12.75">
      <c r="A706" s="4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</row>
    <row r="707" spans="1:77" s="34" customFormat="1" ht="12.75">
      <c r="A707" s="4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</row>
    <row r="708" spans="1:77" s="34" customFormat="1" ht="12.75">
      <c r="A708" s="4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</row>
    <row r="709" spans="1:77" s="34" customFormat="1" ht="12.75">
      <c r="A709" s="4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</row>
    <row r="710" spans="1:77" s="34" customFormat="1" ht="12.75">
      <c r="A710" s="4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</row>
    <row r="711" spans="1:77" s="34" customFormat="1" ht="12.75">
      <c r="A711" s="4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</row>
    <row r="712" spans="1:77" s="34" customFormat="1" ht="12.75">
      <c r="A712" s="4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</row>
    <row r="713" spans="1:77" s="34" customFormat="1" ht="12.75">
      <c r="A713" s="4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</row>
    <row r="714" spans="1:77" s="34" customFormat="1" ht="12.75">
      <c r="A714" s="4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</row>
    <row r="715" spans="1:77" s="34" customFormat="1" ht="12.75">
      <c r="A715" s="4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</row>
    <row r="716" spans="1:77" s="34" customFormat="1" ht="12.75">
      <c r="A716" s="4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</row>
    <row r="717" spans="1:77" s="34" customFormat="1" ht="12.75">
      <c r="A717" s="4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</row>
    <row r="718" spans="1:77" s="34" customFormat="1" ht="12.75">
      <c r="A718" s="4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</row>
    <row r="719" spans="1:77" s="34" customFormat="1" ht="12.75">
      <c r="A719" s="4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</row>
    <row r="720" spans="1:77" s="34" customFormat="1" ht="12.75">
      <c r="A720" s="4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</row>
    <row r="721" spans="1:77" s="34" customFormat="1" ht="12.75">
      <c r="A721" s="4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</row>
    <row r="722" spans="1:77" s="34" customFormat="1" ht="12.75">
      <c r="A722" s="4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</row>
    <row r="723" spans="1:77" s="34" customFormat="1" ht="12.75">
      <c r="A723" s="4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</row>
    <row r="724" spans="1:77" s="34" customFormat="1" ht="12.75">
      <c r="A724" s="4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</row>
    <row r="725" spans="1:77" s="34" customFormat="1" ht="12.75">
      <c r="A725" s="4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</row>
    <row r="726" spans="1:77" s="34" customFormat="1" ht="12.75">
      <c r="A726" s="4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</row>
    <row r="727" spans="1:77" s="34" customFormat="1" ht="12.75">
      <c r="A727" s="4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</row>
    <row r="728" spans="1:77" s="34" customFormat="1" ht="12.75">
      <c r="A728" s="4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</row>
    <row r="729" spans="1:77" s="34" customFormat="1" ht="12.75">
      <c r="A729" s="4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</row>
    <row r="730" spans="1:77" s="34" customFormat="1" ht="12.75">
      <c r="A730" s="4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</row>
    <row r="731" spans="1:77" s="34" customFormat="1" ht="12.75">
      <c r="A731" s="4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</row>
    <row r="732" spans="1:77" s="34" customFormat="1" ht="12.75">
      <c r="A732" s="4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</row>
    <row r="733" spans="1:77" s="34" customFormat="1" ht="12.75">
      <c r="A733" s="4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</row>
    <row r="734" spans="1:77" s="34" customFormat="1" ht="12.75">
      <c r="A734" s="4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</row>
    <row r="735" spans="1:77" s="34" customFormat="1" ht="12.75">
      <c r="A735" s="4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</row>
    <row r="736" spans="1:77" s="34" customFormat="1" ht="12.75">
      <c r="A736" s="4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</row>
    <row r="737" spans="1:77" s="34" customFormat="1" ht="12.75">
      <c r="A737" s="4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</row>
    <row r="738" spans="1:77" s="34" customFormat="1" ht="12.75">
      <c r="A738" s="4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</row>
    <row r="739" spans="1:77" s="34" customFormat="1" ht="12.75">
      <c r="A739" s="4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</row>
    <row r="740" spans="1:77" s="34" customFormat="1" ht="12.75">
      <c r="A740" s="4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</row>
    <row r="741" spans="1:77" s="34" customFormat="1" ht="12.75">
      <c r="A741" s="4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</row>
    <row r="742" spans="1:77" s="34" customFormat="1" ht="12.75">
      <c r="A742" s="4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</row>
    <row r="743" spans="1:77" s="34" customFormat="1" ht="12.75">
      <c r="A743" s="4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</row>
    <row r="744" spans="1:77" s="34" customFormat="1" ht="12.75">
      <c r="A744" s="4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</row>
    <row r="745" spans="1:77" s="34" customFormat="1" ht="12.75">
      <c r="A745" s="4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</row>
    <row r="746" spans="1:77" s="34" customFormat="1" ht="12.75">
      <c r="A746" s="4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</row>
    <row r="747" spans="1:77" s="34" customFormat="1" ht="12.75">
      <c r="A747" s="4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</row>
    <row r="748" spans="1:77" s="34" customFormat="1" ht="12.75">
      <c r="A748" s="4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</row>
    <row r="749" spans="1:77" s="34" customFormat="1" ht="12.75">
      <c r="A749" s="4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</row>
    <row r="750" spans="1:77" s="34" customFormat="1" ht="12.75">
      <c r="A750" s="4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</row>
    <row r="751" spans="1:77" s="34" customFormat="1" ht="12.75">
      <c r="A751" s="4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</row>
    <row r="752" spans="1:77" s="34" customFormat="1" ht="12.75">
      <c r="A752" s="4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</row>
    <row r="753" spans="1:77" s="34" customFormat="1" ht="12.75">
      <c r="A753" s="4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</row>
    <row r="754" spans="1:77" s="34" customFormat="1" ht="12.75">
      <c r="A754" s="4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</row>
    <row r="755" spans="1:77" s="34" customFormat="1" ht="12.75">
      <c r="A755" s="4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</row>
    <row r="756" spans="1:77" s="34" customFormat="1" ht="12.75">
      <c r="A756" s="4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</row>
    <row r="757" spans="1:77" s="34" customFormat="1" ht="12.75">
      <c r="A757" s="4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</row>
    <row r="758" spans="1:77" s="34" customFormat="1" ht="12.75">
      <c r="A758" s="4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</row>
    <row r="759" spans="1:77" s="34" customFormat="1" ht="12.75">
      <c r="A759" s="4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</row>
    <row r="760" spans="1:77" s="34" customFormat="1" ht="12.75">
      <c r="A760" s="4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</row>
    <row r="761" spans="1:77" s="34" customFormat="1" ht="12.75">
      <c r="A761" s="4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</row>
    <row r="762" spans="1:77" s="34" customFormat="1" ht="12.75">
      <c r="A762" s="4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</row>
    <row r="763" spans="1:77" s="34" customFormat="1" ht="12.75">
      <c r="A763" s="4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</row>
    <row r="764" spans="1:77" s="34" customFormat="1" ht="12.75">
      <c r="A764" s="4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</row>
    <row r="765" spans="1:77" s="34" customFormat="1" ht="12.75">
      <c r="A765" s="4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</row>
    <row r="766" spans="1:77" s="34" customFormat="1" ht="12.75">
      <c r="A766" s="4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</row>
    <row r="767" spans="1:77" s="34" customFormat="1" ht="12.75">
      <c r="A767" s="4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</row>
    <row r="768" spans="1:77" s="34" customFormat="1" ht="12.75">
      <c r="A768" s="4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</row>
    <row r="769" spans="1:77" s="34" customFormat="1" ht="12.75">
      <c r="A769" s="4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</row>
    <row r="770" spans="1:77" s="34" customFormat="1" ht="12.75">
      <c r="A770" s="4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</row>
    <row r="771" spans="1:77" s="34" customFormat="1" ht="12.75">
      <c r="A771" s="4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</row>
    <row r="772" spans="1:77" s="34" customFormat="1" ht="12.75">
      <c r="A772" s="4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</row>
    <row r="773" spans="1:77" s="34" customFormat="1" ht="12.75">
      <c r="A773" s="4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</row>
    <row r="774" spans="1:77" s="34" customFormat="1" ht="12.75">
      <c r="A774" s="4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</row>
    <row r="775" spans="1:77" s="34" customFormat="1" ht="12.75">
      <c r="A775" s="4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</row>
    <row r="776" spans="1:77" s="34" customFormat="1" ht="12.75">
      <c r="A776" s="4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</row>
    <row r="777" spans="1:77" s="34" customFormat="1" ht="12.75">
      <c r="A777" s="4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</row>
    <row r="778" spans="1:77" s="34" customFormat="1" ht="12.75">
      <c r="A778" s="4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</row>
    <row r="779" spans="1:77" s="34" customFormat="1" ht="12.75">
      <c r="A779" s="4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</row>
    <row r="780" spans="1:77" s="34" customFormat="1" ht="12.75">
      <c r="A780" s="4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</row>
    <row r="781" spans="1:77" s="34" customFormat="1" ht="12.75">
      <c r="A781" s="4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</row>
    <row r="782" spans="1:77" s="34" customFormat="1" ht="12.75">
      <c r="A782" s="4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</row>
    <row r="783" spans="1:77" s="34" customFormat="1" ht="12.75">
      <c r="A783" s="4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</row>
    <row r="784" spans="1:77" s="34" customFormat="1" ht="12.75">
      <c r="A784" s="4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</row>
    <row r="785" spans="1:77" s="34" customFormat="1" ht="12.75">
      <c r="A785" s="4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</row>
    <row r="786" spans="1:77" s="34" customFormat="1" ht="12.75">
      <c r="A786" s="4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</row>
    <row r="787" spans="1:77" s="34" customFormat="1" ht="12.75">
      <c r="A787" s="4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</row>
    <row r="788" spans="1:77" s="34" customFormat="1" ht="12.75">
      <c r="A788" s="4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</row>
    <row r="789" spans="1:77" s="34" customFormat="1" ht="12.75">
      <c r="A789" s="4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</row>
    <row r="790" spans="1:77" s="34" customFormat="1" ht="12.75">
      <c r="A790" s="4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</row>
    <row r="791" spans="1:77" s="34" customFormat="1" ht="12.75">
      <c r="A791" s="4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</row>
    <row r="792" spans="1:77" s="34" customFormat="1" ht="12.75">
      <c r="A792" s="4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</row>
    <row r="793" spans="1:77" s="34" customFormat="1" ht="12.75">
      <c r="A793" s="4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</row>
    <row r="794" spans="1:77" s="34" customFormat="1" ht="12.75">
      <c r="A794" s="4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</row>
    <row r="795" spans="1:77" s="34" customFormat="1" ht="12.75">
      <c r="A795" s="4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</row>
    <row r="796" spans="1:77" s="34" customFormat="1" ht="12.75">
      <c r="A796" s="4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</row>
    <row r="797" spans="1:77" s="34" customFormat="1" ht="12.75">
      <c r="A797" s="4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</row>
    <row r="798" spans="1:77" s="34" customFormat="1" ht="12.75">
      <c r="A798" s="4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</row>
    <row r="799" spans="1:77" s="34" customFormat="1" ht="12.75">
      <c r="A799" s="4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</row>
    <row r="800" spans="1:77" s="34" customFormat="1" ht="12.75">
      <c r="A800" s="4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</row>
    <row r="801" spans="1:77" s="34" customFormat="1" ht="12.75">
      <c r="A801" s="4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</row>
    <row r="802" spans="1:77" s="34" customFormat="1" ht="12.75">
      <c r="A802" s="4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</row>
    <row r="803" spans="1:77" s="34" customFormat="1" ht="12.75">
      <c r="A803" s="4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</row>
    <row r="804" spans="1:77" s="34" customFormat="1" ht="12.75">
      <c r="A804" s="4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</row>
    <row r="805" spans="1:77" s="34" customFormat="1" ht="12.75">
      <c r="A805" s="4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</row>
    <row r="806" spans="1:77" s="34" customFormat="1" ht="12.75">
      <c r="A806" s="4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</row>
    <row r="807" spans="1:77" s="34" customFormat="1" ht="12.75">
      <c r="A807" s="4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</row>
    <row r="808" spans="1:77" s="34" customFormat="1" ht="12.75">
      <c r="A808" s="4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</row>
    <row r="809" spans="1:77" s="34" customFormat="1" ht="12.75">
      <c r="A809" s="4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</row>
    <row r="810" spans="1:77" s="34" customFormat="1" ht="12.75">
      <c r="A810" s="4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</row>
    <row r="811" spans="1:77" s="34" customFormat="1" ht="12.75">
      <c r="A811" s="4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</row>
    <row r="812" spans="1:77" s="34" customFormat="1" ht="12.75">
      <c r="A812" s="4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</row>
    <row r="813" spans="1:77" s="34" customFormat="1" ht="12.75">
      <c r="A813" s="4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</row>
    <row r="814" spans="1:77" s="34" customFormat="1" ht="12.75">
      <c r="A814" s="4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</row>
    <row r="815" spans="1:77" s="34" customFormat="1" ht="12.75">
      <c r="A815" s="4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</row>
    <row r="816" spans="1:77" s="34" customFormat="1" ht="12.75">
      <c r="A816" s="4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</row>
    <row r="817" spans="1:77" s="34" customFormat="1" ht="12.75">
      <c r="A817" s="4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</row>
    <row r="818" spans="1:77" s="34" customFormat="1" ht="12.75">
      <c r="A818" s="4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</row>
    <row r="819" spans="1:77" s="34" customFormat="1" ht="12.75">
      <c r="A819" s="4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</row>
    <row r="820" spans="1:77" s="34" customFormat="1" ht="12.75">
      <c r="A820" s="4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</row>
    <row r="821" spans="1:77" s="34" customFormat="1" ht="12.75">
      <c r="A821" s="4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</row>
    <row r="822" spans="1:77" s="34" customFormat="1" ht="12.75">
      <c r="A822" s="4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</row>
    <row r="823" spans="1:77" s="34" customFormat="1" ht="12.75">
      <c r="A823" s="4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</row>
    <row r="824" spans="1:77" s="34" customFormat="1" ht="12.75">
      <c r="A824" s="4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</row>
    <row r="825" spans="1:77" s="34" customFormat="1" ht="12.75">
      <c r="A825" s="4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</row>
    <row r="826" spans="1:77" s="34" customFormat="1" ht="12.75">
      <c r="A826" s="4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</row>
    <row r="827" spans="1:77" s="34" customFormat="1" ht="12.75">
      <c r="A827" s="4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</row>
    <row r="828" spans="1:77" s="34" customFormat="1" ht="12.75">
      <c r="A828" s="4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</row>
    <row r="829" spans="1:77" s="34" customFormat="1" ht="12.75">
      <c r="A829" s="4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</row>
    <row r="830" spans="1:77" s="34" customFormat="1" ht="12.75">
      <c r="A830" s="4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</row>
    <row r="831" spans="1:77" s="34" customFormat="1" ht="12.75">
      <c r="A831" s="4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</row>
    <row r="832" spans="1:77" s="34" customFormat="1" ht="12.75">
      <c r="A832" s="4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</row>
    <row r="833" spans="1:77" s="34" customFormat="1" ht="12.75">
      <c r="A833" s="4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</row>
    <row r="834" spans="1:77" s="34" customFormat="1" ht="12.75">
      <c r="A834" s="4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</row>
    <row r="835" spans="1:77" s="34" customFormat="1" ht="12.75">
      <c r="A835" s="4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</row>
    <row r="836" spans="1:77" s="34" customFormat="1" ht="12.75">
      <c r="A836" s="4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</row>
    <row r="837" spans="1:77" s="34" customFormat="1" ht="12.75">
      <c r="A837" s="4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</row>
    <row r="838" spans="1:77" s="34" customFormat="1" ht="12.75">
      <c r="A838" s="4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</row>
    <row r="839" spans="1:77" s="34" customFormat="1" ht="12.75">
      <c r="A839" s="4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</row>
    <row r="840" spans="1:77" s="34" customFormat="1" ht="12.75">
      <c r="A840" s="4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</row>
    <row r="841" spans="1:77" s="34" customFormat="1" ht="12.75">
      <c r="A841" s="4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</row>
    <row r="842" spans="1:77" s="34" customFormat="1" ht="12.75">
      <c r="A842" s="4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</row>
    <row r="843" spans="1:77" s="34" customFormat="1" ht="12.75">
      <c r="A843" s="4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</row>
    <row r="844" spans="1:77" s="34" customFormat="1" ht="12.75">
      <c r="A844" s="4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</row>
    <row r="845" spans="1:77" s="34" customFormat="1" ht="12.75">
      <c r="A845" s="4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</row>
    <row r="846" spans="1:77" s="34" customFormat="1" ht="12.75">
      <c r="A846" s="4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</row>
    <row r="847" spans="1:77" s="34" customFormat="1" ht="12.75">
      <c r="A847" s="4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</row>
    <row r="848" spans="1:77" s="34" customFormat="1" ht="12.75">
      <c r="A848" s="4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</row>
    <row r="849" spans="1:77" s="34" customFormat="1" ht="12.75">
      <c r="A849" s="4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</row>
    <row r="850" spans="1:77" s="34" customFormat="1" ht="12.75">
      <c r="A850" s="4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</row>
    <row r="851" spans="1:77" s="34" customFormat="1" ht="12.75">
      <c r="A851" s="4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</row>
    <row r="852" spans="1:77" s="34" customFormat="1" ht="12.75">
      <c r="A852" s="4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</row>
    <row r="853" spans="1:77" s="34" customFormat="1" ht="12.75">
      <c r="A853" s="4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</row>
    <row r="854" spans="1:77" s="34" customFormat="1" ht="12.75">
      <c r="A854" s="4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</row>
    <row r="855" spans="1:77" s="34" customFormat="1" ht="12.75">
      <c r="A855" s="4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</row>
    <row r="856" spans="1:77" s="34" customFormat="1" ht="12.75">
      <c r="A856" s="4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</row>
    <row r="857" spans="1:77" s="34" customFormat="1" ht="12.75">
      <c r="A857" s="4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</row>
    <row r="858" spans="1:77" s="34" customFormat="1" ht="12.75">
      <c r="A858" s="4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</row>
    <row r="859" spans="1:77" s="34" customFormat="1" ht="12.75">
      <c r="A859" s="4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</row>
    <row r="860" spans="1:77" s="34" customFormat="1" ht="12.75">
      <c r="A860" s="4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</row>
    <row r="861" spans="1:77" s="34" customFormat="1" ht="12.75">
      <c r="A861" s="4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</row>
    <row r="862" spans="1:77" s="34" customFormat="1" ht="12.75">
      <c r="A862" s="4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</row>
    <row r="863" spans="1:77" s="34" customFormat="1" ht="12.75">
      <c r="A863" s="4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</row>
    <row r="864" spans="1:77" s="34" customFormat="1" ht="12.75">
      <c r="A864" s="4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</row>
    <row r="865" spans="1:77" s="34" customFormat="1" ht="12.75">
      <c r="A865" s="4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</row>
    <row r="866" spans="1:77" s="34" customFormat="1" ht="12.75">
      <c r="A866" s="4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</row>
    <row r="867" spans="1:77" s="34" customFormat="1" ht="12.75">
      <c r="A867" s="4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</row>
    <row r="868" spans="1:77" s="34" customFormat="1" ht="12.75">
      <c r="A868" s="4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</row>
    <row r="869" spans="1:77" s="34" customFormat="1" ht="12.75">
      <c r="A869" s="4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</row>
    <row r="870" spans="1:77" s="34" customFormat="1" ht="12.75">
      <c r="A870" s="4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</row>
    <row r="871" spans="1:77" s="34" customFormat="1" ht="12.75">
      <c r="A871" s="4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</row>
    <row r="872" spans="1:77" s="34" customFormat="1" ht="12.75">
      <c r="A872" s="4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</row>
    <row r="873" spans="1:77" s="34" customFormat="1" ht="12.75">
      <c r="A873" s="4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</row>
    <row r="874" spans="1:77" s="34" customFormat="1" ht="12.75">
      <c r="A874" s="4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</row>
    <row r="875" spans="1:77" s="34" customFormat="1" ht="12.75">
      <c r="A875" s="4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</row>
    <row r="876" spans="1:77" s="34" customFormat="1" ht="12.75">
      <c r="A876" s="4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</row>
    <row r="877" spans="1:77" s="34" customFormat="1" ht="12.75">
      <c r="A877" s="4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</row>
    <row r="878" spans="1:77" s="34" customFormat="1" ht="12.75">
      <c r="A878" s="4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</row>
    <row r="879" spans="1:77" s="34" customFormat="1" ht="12.75">
      <c r="A879" s="4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</row>
    <row r="880" spans="1:77" s="34" customFormat="1" ht="12.75">
      <c r="A880" s="4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</row>
    <row r="881" spans="1:77" s="34" customFormat="1" ht="12.75">
      <c r="A881" s="4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</row>
    <row r="882" spans="1:77" s="34" customFormat="1" ht="12.75">
      <c r="A882" s="4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</row>
    <row r="883" spans="1:77" s="34" customFormat="1" ht="12.75">
      <c r="A883" s="4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</row>
    <row r="884" spans="1:77" s="34" customFormat="1" ht="12.75">
      <c r="A884" s="4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</row>
    <row r="885" spans="1:77" s="34" customFormat="1" ht="12.75">
      <c r="A885" s="4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</row>
    <row r="886" spans="1:77" s="34" customFormat="1" ht="12.75">
      <c r="A886" s="4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</row>
    <row r="887" spans="1:77" s="34" customFormat="1" ht="12.75">
      <c r="A887" s="4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</row>
    <row r="888" spans="1:77" s="34" customFormat="1" ht="12.75">
      <c r="A888" s="4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</row>
    <row r="889" spans="1:77" s="34" customFormat="1" ht="12.75">
      <c r="A889" s="4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</row>
    <row r="890" spans="1:77" s="34" customFormat="1" ht="12.75">
      <c r="A890" s="4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</row>
    <row r="891" spans="1:77" s="34" customFormat="1" ht="12.75">
      <c r="A891" s="4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</row>
    <row r="892" spans="1:77" s="34" customFormat="1" ht="12.75">
      <c r="A892" s="4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</row>
    <row r="893" spans="1:77" s="34" customFormat="1" ht="12.75">
      <c r="A893" s="4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</row>
    <row r="894" spans="1:77" s="34" customFormat="1" ht="12.75">
      <c r="A894" s="4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</row>
    <row r="895" spans="1:77" s="34" customFormat="1" ht="12.75">
      <c r="A895" s="4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</row>
    <row r="896" spans="1:77" s="34" customFormat="1" ht="12.75">
      <c r="A896" s="4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</row>
    <row r="897" spans="1:77" s="34" customFormat="1" ht="12.75">
      <c r="A897" s="4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</row>
    <row r="898" spans="1:77" s="34" customFormat="1" ht="12.75">
      <c r="A898" s="4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</row>
    <row r="899" spans="1:77" s="34" customFormat="1" ht="12.75">
      <c r="A899" s="4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</row>
    <row r="900" spans="1:77" s="34" customFormat="1" ht="12.75">
      <c r="A900" s="4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</row>
    <row r="901" spans="1:77" s="34" customFormat="1" ht="12.75">
      <c r="A901" s="4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</row>
    <row r="902" spans="1:77" s="34" customFormat="1" ht="12.75">
      <c r="A902" s="4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</row>
    <row r="903" spans="1:77" s="34" customFormat="1" ht="12.75">
      <c r="A903" s="4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</row>
    <row r="904" spans="1:77" s="34" customFormat="1" ht="12.75">
      <c r="A904" s="4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</row>
    <row r="905" spans="1:77" s="34" customFormat="1" ht="12.75">
      <c r="A905" s="4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</row>
    <row r="906" spans="1:77" s="34" customFormat="1" ht="12.75">
      <c r="A906" s="4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</row>
    <row r="907" spans="1:77" s="34" customFormat="1" ht="12.75">
      <c r="A907" s="4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</row>
    <row r="908" spans="1:77" s="34" customFormat="1" ht="12.75">
      <c r="A908" s="4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</row>
    <row r="909" spans="1:77" s="34" customFormat="1" ht="12.75">
      <c r="A909" s="4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</row>
    <row r="910" spans="1:77" s="34" customFormat="1" ht="12.75">
      <c r="A910" s="4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</row>
    <row r="911" spans="1:77" s="34" customFormat="1" ht="12.75">
      <c r="A911" s="4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</row>
    <row r="912" spans="1:77" s="34" customFormat="1" ht="12.75">
      <c r="A912" s="4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</row>
    <row r="913" spans="1:77" s="34" customFormat="1" ht="12.75">
      <c r="A913" s="4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</row>
    <row r="914" spans="1:77" s="34" customFormat="1" ht="12.75">
      <c r="A914" s="4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</row>
    <row r="915" spans="1:77" s="34" customFormat="1" ht="12.75">
      <c r="A915" s="4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</row>
    <row r="916" spans="1:77" s="34" customFormat="1" ht="12.75">
      <c r="A916" s="4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</row>
    <row r="917" spans="1:77" s="34" customFormat="1" ht="12.75">
      <c r="A917" s="4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</row>
    <row r="918" spans="1:77" s="34" customFormat="1" ht="12.75">
      <c r="A918" s="4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</row>
    <row r="919" spans="1:77" s="34" customFormat="1" ht="12.75">
      <c r="A919" s="4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</row>
    <row r="920" spans="1:77" s="34" customFormat="1" ht="12.75">
      <c r="A920" s="4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</row>
    <row r="921" spans="1:77" s="34" customFormat="1" ht="12.75">
      <c r="A921" s="4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</row>
    <row r="922" spans="1:77" s="34" customFormat="1" ht="12.75">
      <c r="A922" s="4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</row>
    <row r="923" spans="1:77" s="34" customFormat="1" ht="12.75">
      <c r="A923" s="4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</row>
    <row r="924" spans="1:77" s="34" customFormat="1" ht="12.75">
      <c r="A924" s="4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</row>
    <row r="925" spans="1:77" s="34" customFormat="1" ht="12.75">
      <c r="A925" s="4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</row>
    <row r="926" spans="1:77" s="34" customFormat="1" ht="12.75">
      <c r="A926" s="4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</row>
    <row r="927" spans="1:77" s="34" customFormat="1" ht="12.75">
      <c r="A927" s="4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</row>
    <row r="928" spans="1:77" s="34" customFormat="1" ht="12.75">
      <c r="A928" s="4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</row>
    <row r="929" spans="1:77" s="34" customFormat="1" ht="12.75">
      <c r="A929" s="4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</row>
    <row r="930" spans="1:77" s="34" customFormat="1" ht="12.75">
      <c r="A930" s="4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</row>
    <row r="931" spans="1:77" s="34" customFormat="1" ht="12.75">
      <c r="A931" s="4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</row>
    <row r="932" spans="1:77" s="34" customFormat="1" ht="12.75">
      <c r="A932" s="4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</row>
    <row r="933" spans="1:77" s="34" customFormat="1" ht="12.75">
      <c r="A933" s="4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</row>
    <row r="934" spans="1:77" s="34" customFormat="1" ht="12.75">
      <c r="A934" s="4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</row>
    <row r="935" spans="1:77" s="34" customFormat="1" ht="12.75">
      <c r="A935" s="4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</row>
    <row r="936" spans="1:77" s="34" customFormat="1" ht="12.75">
      <c r="A936" s="4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</row>
    <row r="937" spans="1:77" s="34" customFormat="1" ht="12.75">
      <c r="A937" s="4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</row>
    <row r="938" spans="1:77" s="34" customFormat="1" ht="12.75">
      <c r="A938" s="4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</row>
    <row r="939" spans="1:77" s="34" customFormat="1" ht="12.75">
      <c r="A939" s="4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</row>
    <row r="940" spans="1:77" s="34" customFormat="1" ht="12.75">
      <c r="A940" s="4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</row>
    <row r="941" spans="1:77" s="34" customFormat="1" ht="12.75">
      <c r="A941" s="4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</row>
    <row r="942" spans="1:77" s="34" customFormat="1" ht="12.75">
      <c r="A942" s="4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</row>
    <row r="943" spans="1:77" s="34" customFormat="1" ht="12.75">
      <c r="A943" s="4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</row>
    <row r="944" spans="1:77" s="34" customFormat="1" ht="12.75">
      <c r="A944" s="4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</row>
    <row r="945" spans="1:77" s="34" customFormat="1" ht="12.75">
      <c r="A945" s="4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</row>
    <row r="946" spans="1:77" s="34" customFormat="1" ht="12.75">
      <c r="A946" s="4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</row>
    <row r="947" spans="1:77" s="34" customFormat="1" ht="12.75">
      <c r="A947" s="4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</row>
    <row r="948" spans="1:77" s="34" customFormat="1" ht="12.75">
      <c r="A948" s="4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</row>
    <row r="949" spans="1:77" s="34" customFormat="1" ht="12.75">
      <c r="A949" s="4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</row>
    <row r="950" spans="1:77" s="34" customFormat="1" ht="12.75">
      <c r="A950" s="4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</row>
    <row r="951" spans="1:77" s="34" customFormat="1" ht="12.75">
      <c r="A951" s="4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</row>
    <row r="952" spans="1:77" s="34" customFormat="1" ht="12.75">
      <c r="A952" s="4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</row>
    <row r="953" spans="1:77" s="34" customFormat="1" ht="12.75">
      <c r="A953" s="4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</row>
    <row r="954" spans="1:77" s="34" customFormat="1" ht="12.75">
      <c r="A954" s="4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</row>
    <row r="955" spans="1:77" s="34" customFormat="1" ht="12.75">
      <c r="A955" s="4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</row>
    <row r="956" spans="1:77" s="34" customFormat="1" ht="12.75">
      <c r="A956" s="4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</row>
    <row r="957" spans="1:77" s="34" customFormat="1" ht="12.75">
      <c r="A957" s="4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</row>
    <row r="958" spans="1:77" s="34" customFormat="1" ht="12.75">
      <c r="A958" s="4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</row>
    <row r="959" spans="1:77" s="34" customFormat="1" ht="12.75">
      <c r="A959" s="4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</row>
    <row r="960" spans="1:77" s="34" customFormat="1" ht="12.75">
      <c r="A960" s="4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</row>
    <row r="961" spans="1:77" s="34" customFormat="1" ht="12.75">
      <c r="A961" s="4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</row>
    <row r="962" spans="1:77" s="34" customFormat="1" ht="12.75">
      <c r="A962" s="4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</row>
    <row r="963" spans="1:77" s="34" customFormat="1" ht="12.75">
      <c r="A963" s="4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</row>
    <row r="964" spans="1:77" s="34" customFormat="1" ht="12.75">
      <c r="A964" s="4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</row>
    <row r="965" spans="1:77" s="34" customFormat="1" ht="12.75">
      <c r="A965" s="4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</row>
    <row r="966" spans="1:77" s="34" customFormat="1" ht="12.75">
      <c r="A966" s="4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</row>
    <row r="967" spans="1:77" s="34" customFormat="1" ht="12.75">
      <c r="A967" s="4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</row>
    <row r="968" spans="1:77" s="34" customFormat="1" ht="12.75">
      <c r="A968" s="4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</row>
    <row r="969" spans="1:77" s="34" customFormat="1" ht="12.75">
      <c r="A969" s="4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</row>
    <row r="970" spans="1:77" s="34" customFormat="1" ht="12.75">
      <c r="A970" s="4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</row>
    <row r="971" spans="1:77" s="34" customFormat="1" ht="12.75">
      <c r="A971" s="4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</row>
    <row r="972" spans="1:77" s="34" customFormat="1" ht="12.75">
      <c r="A972" s="4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</row>
    <row r="973" spans="1:77" s="34" customFormat="1" ht="12.75">
      <c r="A973" s="4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</row>
    <row r="974" spans="1:77" s="34" customFormat="1" ht="12.75">
      <c r="A974" s="4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</row>
    <row r="975" spans="1:77" s="34" customFormat="1" ht="12.75">
      <c r="A975" s="4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</row>
    <row r="976" spans="1:77" s="34" customFormat="1" ht="12.75">
      <c r="A976" s="4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</row>
    <row r="977" spans="1:77" s="34" customFormat="1" ht="12.75">
      <c r="A977" s="4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</row>
    <row r="978" spans="1:77" s="34" customFormat="1" ht="12.75">
      <c r="A978" s="4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</row>
    <row r="979" spans="1:77" s="34" customFormat="1" ht="12.75">
      <c r="A979" s="4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</row>
    <row r="980" spans="1:77" s="34" customFormat="1" ht="12.75">
      <c r="A980" s="4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</row>
    <row r="981" spans="1:77" s="34" customFormat="1" ht="12.75">
      <c r="A981" s="4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</row>
    <row r="982" spans="1:77" s="34" customFormat="1" ht="12.75">
      <c r="A982" s="4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</row>
    <row r="983" spans="1:77" s="34" customFormat="1" ht="12.75">
      <c r="A983" s="4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</row>
    <row r="984" spans="1:77" s="34" customFormat="1" ht="12.75">
      <c r="A984" s="4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</row>
    <row r="985" spans="1:77" s="34" customFormat="1" ht="12.75">
      <c r="A985" s="4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</row>
    <row r="986" spans="1:77" s="34" customFormat="1" ht="12.75">
      <c r="A986" s="4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</row>
    <row r="987" spans="1:77" s="34" customFormat="1" ht="12.75">
      <c r="A987" s="4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</row>
    <row r="988" spans="1:77" s="34" customFormat="1" ht="12.75">
      <c r="A988" s="4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</row>
    <row r="989" spans="1:77" s="34" customFormat="1" ht="12.75">
      <c r="A989" s="4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</row>
    <row r="990" spans="1:77" s="34" customFormat="1" ht="12.75">
      <c r="A990" s="4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</row>
    <row r="991" spans="1:77" s="34" customFormat="1" ht="12.75">
      <c r="A991" s="4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</row>
    <row r="992" spans="1:77" s="34" customFormat="1" ht="12.75">
      <c r="A992" s="4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</row>
    <row r="993" spans="1:77" s="34" customFormat="1" ht="12.75">
      <c r="A993" s="4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</row>
    <row r="994" spans="1:77" s="34" customFormat="1" ht="12.75">
      <c r="A994" s="4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</row>
    <row r="995" spans="1:77" s="34" customFormat="1" ht="12.75">
      <c r="A995" s="4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</row>
    <row r="996" spans="1:77" s="34" customFormat="1" ht="12.75">
      <c r="A996" s="4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</row>
    <row r="997" spans="1:77" s="34" customFormat="1" ht="12.75">
      <c r="A997" s="4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</row>
    <row r="998" spans="1:77" s="34" customFormat="1" ht="12.75">
      <c r="A998" s="4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</row>
    <row r="999" spans="1:77" s="34" customFormat="1" ht="12.75">
      <c r="A999" s="4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</row>
    <row r="1000" spans="1:77" s="34" customFormat="1" ht="12.75">
      <c r="A1000" s="4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</row>
    <row r="1001" spans="1:77" s="34" customFormat="1" ht="12.75">
      <c r="A1001" s="4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</row>
    <row r="1002" spans="1:77" s="34" customFormat="1" ht="12.75">
      <c r="A1002" s="4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</row>
    <row r="1003" spans="1:77" s="34" customFormat="1" ht="12.75">
      <c r="A1003" s="4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</row>
    <row r="1004" spans="1:77" s="34" customFormat="1" ht="12.75">
      <c r="A1004" s="4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</row>
    <row r="1005" spans="1:77" s="34" customFormat="1" ht="12.75">
      <c r="A1005" s="4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</row>
    <row r="1006" spans="1:77" s="34" customFormat="1" ht="12.75">
      <c r="A1006" s="4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</row>
    <row r="1007" spans="1:77" s="34" customFormat="1" ht="12.75">
      <c r="A1007" s="4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</row>
    <row r="1008" spans="1:77" s="34" customFormat="1" ht="12.75">
      <c r="A1008" s="4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</row>
    <row r="1009" spans="1:77" s="34" customFormat="1" ht="12.75">
      <c r="A1009" s="4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</row>
    <row r="1010" spans="1:77" s="34" customFormat="1" ht="12.75">
      <c r="A1010" s="4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</row>
    <row r="1011" spans="1:77" s="34" customFormat="1" ht="12.75">
      <c r="A1011" s="4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</row>
    <row r="1012" spans="1:77" s="34" customFormat="1" ht="12.75">
      <c r="A1012" s="4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</row>
    <row r="1013" spans="1:77" s="34" customFormat="1" ht="12.75">
      <c r="A1013" s="4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</row>
    <row r="1014" spans="1:77" s="34" customFormat="1" ht="12.75">
      <c r="A1014" s="4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</row>
    <row r="1015" spans="1:77" s="34" customFormat="1" ht="12.75">
      <c r="A1015" s="4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</row>
    <row r="1016" spans="1:77" s="34" customFormat="1" ht="12.75">
      <c r="A1016" s="4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</row>
    <row r="1017" spans="1:77" s="34" customFormat="1" ht="12.75">
      <c r="A1017" s="4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</row>
    <row r="1018" spans="1:77" s="34" customFormat="1" ht="12.75">
      <c r="A1018" s="4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</row>
    <row r="1019" spans="1:77" s="34" customFormat="1" ht="12.75">
      <c r="A1019" s="4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</row>
    <row r="1020" spans="1:77" s="34" customFormat="1" ht="12.75">
      <c r="A1020" s="4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</row>
    <row r="1021" spans="1:77" s="34" customFormat="1" ht="12.75">
      <c r="A1021" s="4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</row>
    <row r="1022" spans="1:77" s="34" customFormat="1" ht="12.75">
      <c r="A1022" s="4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</row>
    <row r="1023" spans="1:77" s="34" customFormat="1" ht="12.75">
      <c r="A1023" s="4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</row>
    <row r="1024" spans="1:77" s="34" customFormat="1" ht="12.75">
      <c r="A1024" s="4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</row>
    <row r="1025" spans="1:77" s="34" customFormat="1" ht="12.75">
      <c r="A1025" s="4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</row>
    <row r="1026" spans="1:77" s="34" customFormat="1" ht="12.75">
      <c r="A1026" s="4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</row>
    <row r="1027" spans="1:77" s="34" customFormat="1" ht="12.75">
      <c r="A1027" s="4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</row>
    <row r="1028" spans="1:77" s="34" customFormat="1" ht="12.75">
      <c r="A1028" s="4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</row>
    <row r="1029" spans="1:77" s="34" customFormat="1" ht="12.75">
      <c r="A1029" s="4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</row>
    <row r="1030" spans="1:77" s="34" customFormat="1" ht="12.75">
      <c r="A1030" s="4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</row>
    <row r="1031" spans="1:77" s="34" customFormat="1" ht="12.75">
      <c r="A1031" s="4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</row>
    <row r="1032" spans="1:77" s="34" customFormat="1" ht="12.75">
      <c r="A1032" s="4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</row>
    <row r="1033" spans="1:77" s="34" customFormat="1" ht="12.75">
      <c r="A1033" s="4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</row>
    <row r="1034" spans="1:77" s="34" customFormat="1" ht="12.75">
      <c r="A1034" s="4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</row>
    <row r="1035" spans="1:77" s="34" customFormat="1" ht="12.75">
      <c r="A1035" s="4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</row>
    <row r="1036" spans="1:77" s="34" customFormat="1" ht="12.75">
      <c r="A1036" s="4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</row>
    <row r="1037" spans="1:77" s="34" customFormat="1" ht="12.75">
      <c r="A1037" s="4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</row>
    <row r="1038" spans="1:77" s="34" customFormat="1" ht="12.75">
      <c r="A1038" s="4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</row>
    <row r="1039" spans="1:77" s="34" customFormat="1" ht="12.75">
      <c r="A1039" s="4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</row>
    <row r="1040" spans="1:77" s="34" customFormat="1" ht="12.75">
      <c r="A1040" s="4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</row>
    <row r="1041" spans="1:77" s="34" customFormat="1" ht="12.75">
      <c r="A1041" s="4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</row>
    <row r="1042" spans="1:77" s="34" customFormat="1" ht="12.75">
      <c r="A1042" s="4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</row>
    <row r="1043" spans="1:77" s="34" customFormat="1" ht="12.75">
      <c r="A1043" s="4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</row>
    <row r="1044" spans="1:77" s="34" customFormat="1" ht="12.75">
      <c r="A1044" s="4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</row>
    <row r="1045" spans="1:77" s="34" customFormat="1" ht="12.75">
      <c r="A1045" s="4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</row>
    <row r="1046" spans="1:77" s="34" customFormat="1" ht="12.75">
      <c r="A1046" s="4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</row>
    <row r="1047" spans="1:77" s="34" customFormat="1" ht="12.75">
      <c r="A1047" s="4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</row>
    <row r="1048" spans="1:77" s="34" customFormat="1" ht="12.75">
      <c r="A1048" s="4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</row>
    <row r="1049" spans="1:77" s="34" customFormat="1" ht="12.75">
      <c r="A1049" s="4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</row>
    <row r="1050" spans="1:77" s="34" customFormat="1" ht="12.75">
      <c r="A1050" s="4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</row>
    <row r="1051" spans="1:77" s="34" customFormat="1" ht="12.75">
      <c r="A1051" s="4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</row>
    <row r="1052" spans="1:77" s="34" customFormat="1" ht="12.75">
      <c r="A1052" s="4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</row>
    <row r="1053" spans="1:77" s="34" customFormat="1" ht="12.75">
      <c r="A1053" s="4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</row>
    <row r="1054" spans="1:77" s="34" customFormat="1" ht="12.75">
      <c r="A1054" s="4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</row>
    <row r="1055" spans="1:77" s="34" customFormat="1" ht="12.75">
      <c r="A1055" s="4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</row>
    <row r="1056" spans="1:77" s="34" customFormat="1" ht="12.75">
      <c r="A1056" s="4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</row>
    <row r="1057" spans="1:77" s="34" customFormat="1" ht="12.75">
      <c r="A1057" s="4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</row>
    <row r="1058" spans="1:77" s="34" customFormat="1" ht="12.75">
      <c r="A1058" s="4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</row>
    <row r="1059" spans="1:77" s="34" customFormat="1" ht="12.75">
      <c r="A1059" s="4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</row>
    <row r="1060" spans="1:77" s="34" customFormat="1" ht="12.75">
      <c r="A1060" s="4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</row>
    <row r="1061" spans="1:77" s="34" customFormat="1" ht="12.75">
      <c r="A1061" s="4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</row>
    <row r="1062" spans="1:77" s="34" customFormat="1" ht="12.75">
      <c r="A1062" s="4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</row>
    <row r="1063" spans="1:77" s="34" customFormat="1" ht="12.75">
      <c r="A1063" s="4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</row>
    <row r="1064" spans="1:77" s="34" customFormat="1" ht="12.75">
      <c r="A1064" s="4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</row>
    <row r="1065" spans="1:77" s="34" customFormat="1" ht="12.75">
      <c r="A1065" s="4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</row>
    <row r="1066" spans="1:77" s="34" customFormat="1" ht="12.75">
      <c r="A1066" s="4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</row>
    <row r="1067" spans="1:77" s="34" customFormat="1" ht="12.75">
      <c r="A1067" s="4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</row>
    <row r="1068" spans="1:77" s="34" customFormat="1" ht="12.75">
      <c r="A1068" s="4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</row>
    <row r="1069" spans="1:77" s="34" customFormat="1" ht="12.75">
      <c r="A1069" s="4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</row>
    <row r="1070" spans="1:77" s="34" customFormat="1" ht="12.75">
      <c r="A1070" s="4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</row>
    <row r="1071" spans="1:77" s="34" customFormat="1" ht="12.75">
      <c r="A1071" s="4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</row>
    <row r="1072" spans="1:77" s="34" customFormat="1" ht="12.75">
      <c r="A1072" s="4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</row>
    <row r="1073" spans="1:77" s="34" customFormat="1" ht="12.75">
      <c r="A1073" s="4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</row>
    <row r="1074" spans="1:77" s="34" customFormat="1" ht="12.75">
      <c r="A1074" s="4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</row>
    <row r="1075" spans="1:77" s="34" customFormat="1" ht="12.75">
      <c r="A1075" s="4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</row>
    <row r="1076" spans="1:77" s="34" customFormat="1" ht="12.75">
      <c r="A1076" s="4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</row>
    <row r="1077" spans="1:77" s="34" customFormat="1" ht="12.75">
      <c r="A1077" s="4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</row>
    <row r="1078" spans="1:77" s="34" customFormat="1" ht="12.75">
      <c r="A1078" s="4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</row>
    <row r="1079" spans="1:77" s="34" customFormat="1" ht="12.75">
      <c r="A1079" s="4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</row>
    <row r="1080" spans="1:77" s="34" customFormat="1" ht="12.75">
      <c r="A1080" s="4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</row>
    <row r="1081" spans="1:77" s="34" customFormat="1" ht="12.75">
      <c r="A1081" s="4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</row>
    <row r="1082" spans="1:77" s="34" customFormat="1" ht="12.75">
      <c r="A1082" s="4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</row>
    <row r="1083" spans="1:77" s="34" customFormat="1" ht="12.75">
      <c r="A1083" s="4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</row>
    <row r="1084" spans="1:77" s="34" customFormat="1" ht="12.75">
      <c r="A1084" s="4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</row>
    <row r="1085" spans="1:77" s="34" customFormat="1" ht="12.75">
      <c r="A1085" s="4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</row>
    <row r="1086" spans="1:77" s="34" customFormat="1" ht="12.75">
      <c r="A1086" s="4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</row>
    <row r="1087" spans="1:77" s="34" customFormat="1" ht="12.75">
      <c r="A1087" s="4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</row>
    <row r="1088" spans="1:77" s="34" customFormat="1" ht="12.75">
      <c r="A1088" s="4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</row>
    <row r="1089" spans="1:77" s="34" customFormat="1" ht="12.75">
      <c r="A1089" s="4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</row>
    <row r="1090" spans="1:77" s="34" customFormat="1" ht="12.75">
      <c r="A1090" s="4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</row>
    <row r="1091" spans="1:77" s="34" customFormat="1" ht="12.75">
      <c r="A1091" s="4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</row>
    <row r="1092" spans="1:77" s="34" customFormat="1" ht="12.75">
      <c r="A1092" s="4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</row>
    <row r="1093" spans="1:77" s="34" customFormat="1" ht="12.75">
      <c r="A1093" s="4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</row>
    <row r="1094" spans="1:77" s="34" customFormat="1" ht="12.75">
      <c r="A1094" s="4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</row>
    <row r="1095" spans="1:77" s="34" customFormat="1" ht="12.75">
      <c r="A1095" s="4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</row>
    <row r="1096" spans="1:77" s="34" customFormat="1" ht="12.75">
      <c r="A1096" s="4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</row>
    <row r="1097" spans="1:77" s="34" customFormat="1" ht="12.75">
      <c r="A1097" s="4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</row>
    <row r="1098" spans="1:77" s="34" customFormat="1" ht="12.75">
      <c r="A1098" s="4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</row>
    <row r="1099" spans="1:77" s="34" customFormat="1" ht="12.75">
      <c r="A1099" s="4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</row>
    <row r="1100" spans="1:77" s="34" customFormat="1" ht="12.75">
      <c r="A1100" s="4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</row>
    <row r="1101" spans="1:77" s="34" customFormat="1" ht="12.75">
      <c r="A1101" s="4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</row>
    <row r="1102" spans="1:77" s="34" customFormat="1" ht="12.75">
      <c r="A1102" s="4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</row>
    <row r="1103" spans="1:77" s="34" customFormat="1" ht="12.75">
      <c r="A1103" s="4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</row>
    <row r="1104" spans="1:77" s="34" customFormat="1" ht="12.75">
      <c r="A1104" s="4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</row>
    <row r="1105" spans="1:77" s="34" customFormat="1" ht="12.75">
      <c r="A1105" s="4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</row>
    <row r="1106" spans="1:77" s="34" customFormat="1" ht="12.75">
      <c r="A1106" s="4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</row>
    <row r="1107" spans="1:77" s="34" customFormat="1" ht="12.75">
      <c r="A1107" s="4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</row>
    <row r="1108" spans="1:77" s="34" customFormat="1" ht="12.75">
      <c r="A1108" s="4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</row>
    <row r="1109" spans="1:77" s="34" customFormat="1" ht="12.75">
      <c r="A1109" s="4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</row>
    <row r="1110" spans="1:77" s="34" customFormat="1" ht="12.75">
      <c r="A1110" s="4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</row>
    <row r="1111" spans="1:77" s="34" customFormat="1" ht="12.75">
      <c r="A1111" s="4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</row>
    <row r="1112" spans="1:77" s="34" customFormat="1" ht="12.75">
      <c r="A1112" s="4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</row>
    <row r="1113" spans="1:77" s="34" customFormat="1" ht="12.75">
      <c r="A1113" s="4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</row>
    <row r="1114" spans="1:77" s="34" customFormat="1" ht="12.75">
      <c r="A1114" s="4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</row>
    <row r="1115" spans="1:77" s="34" customFormat="1" ht="12.75">
      <c r="A1115" s="4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</row>
    <row r="1116" spans="1:77" s="34" customFormat="1" ht="12.75">
      <c r="A1116" s="4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</row>
    <row r="1117" spans="1:77" s="34" customFormat="1" ht="12.75">
      <c r="A1117" s="4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</row>
    <row r="1118" spans="1:77" s="34" customFormat="1" ht="12.75">
      <c r="A1118" s="4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</row>
    <row r="1119" spans="1:77" s="34" customFormat="1" ht="12.75">
      <c r="A1119" s="4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</row>
    <row r="1120" spans="1:77" s="34" customFormat="1" ht="12.75">
      <c r="A1120" s="4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</row>
    <row r="1121" spans="1:77" s="34" customFormat="1" ht="12.75">
      <c r="A1121" s="4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</row>
    <row r="1122" spans="1:77" s="34" customFormat="1" ht="12.75">
      <c r="A1122" s="4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</row>
    <row r="1123" spans="1:77" s="34" customFormat="1" ht="12.75">
      <c r="A1123" s="4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</row>
    <row r="1124" spans="1:77" s="34" customFormat="1" ht="12.75">
      <c r="A1124" s="4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</row>
    <row r="1125" spans="1:77" s="34" customFormat="1" ht="12.75">
      <c r="A1125" s="4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</row>
    <row r="1126" spans="1:77" s="34" customFormat="1" ht="12.75">
      <c r="A1126" s="4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</row>
    <row r="1127" spans="1:77" s="34" customFormat="1" ht="12.75">
      <c r="A1127" s="4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</row>
    <row r="1128" spans="1:77" s="34" customFormat="1" ht="12.75">
      <c r="A1128" s="4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</row>
    <row r="1129" spans="1:77" s="34" customFormat="1" ht="12.75">
      <c r="A1129" s="4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</row>
    <row r="1130" spans="1:77" s="34" customFormat="1" ht="12.75">
      <c r="A1130" s="4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</row>
    <row r="1131" spans="1:77" s="34" customFormat="1" ht="12.75">
      <c r="A1131" s="4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</row>
    <row r="1132" spans="1:77" s="34" customFormat="1" ht="12.75">
      <c r="A1132" s="4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</row>
    <row r="1133" spans="1:77" s="34" customFormat="1" ht="12.75">
      <c r="A1133" s="4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</row>
    <row r="1134" spans="1:77" s="34" customFormat="1" ht="12.75">
      <c r="A1134" s="4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</row>
    <row r="1135" spans="1:77" s="34" customFormat="1" ht="12.75">
      <c r="A1135" s="4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</row>
    <row r="1136" spans="1:77" s="34" customFormat="1" ht="12.75">
      <c r="A1136" s="4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</row>
    <row r="1137" spans="1:77" s="34" customFormat="1" ht="12.75">
      <c r="A1137" s="4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</row>
    <row r="1138" spans="1:77" s="34" customFormat="1" ht="12.75">
      <c r="A1138" s="4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</row>
    <row r="1139" spans="1:77" s="34" customFormat="1" ht="12.75">
      <c r="A1139" s="4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</row>
    <row r="1140" spans="1:77" s="34" customFormat="1" ht="12.75">
      <c r="A1140" s="4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</row>
    <row r="1141" spans="1:77" s="34" customFormat="1" ht="12.75">
      <c r="A1141" s="4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</row>
    <row r="1142" spans="1:77" s="34" customFormat="1" ht="12.75">
      <c r="A1142" s="4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</row>
    <row r="1143" spans="1:77" s="34" customFormat="1" ht="12.75">
      <c r="A1143" s="4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</row>
    <row r="1144" spans="1:77" s="34" customFormat="1" ht="12.75">
      <c r="A1144" s="4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</row>
    <row r="1145" spans="1:77" s="34" customFormat="1" ht="12.75">
      <c r="A1145" s="4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</row>
    <row r="1146" spans="1:77" s="34" customFormat="1" ht="12.75">
      <c r="A1146" s="4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</row>
    <row r="1147" spans="1:77" s="34" customFormat="1" ht="12.75">
      <c r="A1147" s="4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</row>
    <row r="1148" spans="1:77" s="34" customFormat="1" ht="12.75">
      <c r="A1148" s="4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</row>
    <row r="1149" spans="1:77" s="34" customFormat="1" ht="12.75">
      <c r="A1149" s="4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</row>
    <row r="1150" spans="1:77" s="34" customFormat="1" ht="12.75">
      <c r="A1150" s="4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</row>
    <row r="1151" spans="1:77" s="34" customFormat="1" ht="12.75">
      <c r="A1151" s="4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</row>
    <row r="1152" spans="1:77" s="34" customFormat="1" ht="12.75">
      <c r="A1152" s="4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</row>
    <row r="1153" spans="1:77" s="34" customFormat="1" ht="12.75">
      <c r="A1153" s="4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</row>
    <row r="1154" spans="1:77" s="34" customFormat="1" ht="12.75">
      <c r="A1154" s="4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</row>
    <row r="1155" spans="1:77" s="34" customFormat="1" ht="12.75">
      <c r="A1155" s="4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</row>
    <row r="1156" spans="1:77" s="34" customFormat="1" ht="12.75">
      <c r="A1156" s="4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</row>
    <row r="1157" spans="1:77" s="34" customFormat="1" ht="12.75">
      <c r="A1157" s="4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</row>
    <row r="1158" spans="1:77" s="34" customFormat="1" ht="12.75">
      <c r="A1158" s="4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</row>
    <row r="1159" spans="1:77" s="34" customFormat="1" ht="12.75">
      <c r="A1159" s="4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</row>
    <row r="1160" spans="1:77" s="34" customFormat="1" ht="12.75">
      <c r="A1160" s="4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</row>
    <row r="1161" spans="1:77" s="34" customFormat="1" ht="12.75">
      <c r="A1161" s="4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</row>
    <row r="1162" spans="1:77" s="34" customFormat="1" ht="12.75">
      <c r="A1162" s="4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</row>
    <row r="1163" spans="1:77" s="34" customFormat="1" ht="12.75">
      <c r="A1163" s="4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</row>
    <row r="1164" spans="1:77" s="34" customFormat="1" ht="12.75">
      <c r="A1164" s="4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</row>
    <row r="1165" spans="1:77" s="34" customFormat="1" ht="12.75">
      <c r="A1165" s="4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</row>
    <row r="1166" spans="1:77" s="34" customFormat="1" ht="12.75">
      <c r="A1166" s="4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</row>
    <row r="1167" spans="1:77" s="34" customFormat="1" ht="12.75">
      <c r="A1167" s="4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</row>
    <row r="1168" spans="1:77" s="34" customFormat="1" ht="12.75">
      <c r="A1168" s="4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</row>
    <row r="1169" spans="1:77" s="34" customFormat="1" ht="12.75">
      <c r="A1169" s="4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</row>
    <row r="1170" spans="1:77" s="34" customFormat="1" ht="12.75">
      <c r="A1170" s="4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</row>
    <row r="1171" spans="1:77" s="34" customFormat="1" ht="12.75">
      <c r="A1171" s="4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</row>
    <row r="1172" spans="1:77" s="34" customFormat="1" ht="12.75">
      <c r="A1172" s="4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</row>
    <row r="1173" spans="1:77" s="34" customFormat="1" ht="12.75">
      <c r="A1173" s="4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</row>
    <row r="1174" spans="1:77" s="34" customFormat="1" ht="12.75">
      <c r="A1174" s="4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</row>
    <row r="1175" spans="1:77" s="34" customFormat="1" ht="12.75">
      <c r="A1175" s="4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</row>
    <row r="1176" spans="1:77" s="34" customFormat="1" ht="12.75">
      <c r="A1176" s="4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</row>
    <row r="1177" spans="1:77" s="34" customFormat="1" ht="12.75">
      <c r="A1177" s="4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</row>
    <row r="1178" spans="1:77" s="34" customFormat="1" ht="12.75">
      <c r="A1178" s="4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</row>
    <row r="1179" spans="1:77" s="34" customFormat="1" ht="12.75">
      <c r="A1179" s="4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</row>
    <row r="1180" spans="1:77" s="34" customFormat="1" ht="12.75">
      <c r="A1180" s="4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</row>
    <row r="1181" spans="1:77" s="34" customFormat="1" ht="12.75">
      <c r="A1181" s="4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</row>
    <row r="1182" spans="1:77" s="34" customFormat="1" ht="12.75">
      <c r="A1182" s="4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</row>
    <row r="1183" spans="1:77" s="34" customFormat="1" ht="12.75">
      <c r="A1183" s="4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</row>
    <row r="1184" spans="1:77" s="34" customFormat="1" ht="12.75">
      <c r="A1184" s="4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</row>
    <row r="1185" spans="1:77" s="34" customFormat="1" ht="12.75">
      <c r="A1185" s="4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</row>
    <row r="1186" spans="1:77" s="34" customFormat="1" ht="12.75">
      <c r="A1186" s="4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</row>
    <row r="1187" spans="1:77" s="34" customFormat="1" ht="12.75">
      <c r="A1187" s="4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</row>
    <row r="1188" spans="1:77" s="34" customFormat="1" ht="12.75">
      <c r="A1188" s="4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</row>
    <row r="1189" spans="1:77" s="34" customFormat="1" ht="12.75">
      <c r="A1189" s="4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</row>
    <row r="1190" spans="1:77" s="34" customFormat="1" ht="12.75">
      <c r="A1190" s="4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</row>
    <row r="1191" spans="1:77" s="34" customFormat="1" ht="12.75">
      <c r="A1191" s="4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</row>
    <row r="1192" spans="1:77" s="34" customFormat="1" ht="12.75">
      <c r="A1192" s="4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</row>
    <row r="1193" spans="1:77" s="34" customFormat="1" ht="12.75">
      <c r="A1193" s="4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</row>
    <row r="1194" spans="1:77" s="34" customFormat="1" ht="12.75">
      <c r="A1194" s="4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</row>
    <row r="1195" spans="1:77" s="34" customFormat="1" ht="12.75">
      <c r="A1195" s="4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</row>
    <row r="1196" spans="1:77" s="34" customFormat="1" ht="12.75">
      <c r="A1196" s="4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</row>
    <row r="1197" spans="1:77" s="34" customFormat="1" ht="12.75">
      <c r="A1197" s="4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</row>
    <row r="1198" spans="1:77" s="34" customFormat="1" ht="12.75">
      <c r="A1198" s="4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</row>
    <row r="1199" spans="1:77" s="34" customFormat="1" ht="12.75">
      <c r="A1199" s="4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</row>
    <row r="1200" spans="1:77" s="34" customFormat="1" ht="12.75">
      <c r="A1200" s="4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</row>
    <row r="1201" spans="1:77" s="34" customFormat="1" ht="12.75">
      <c r="A1201" s="4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</row>
    <row r="1202" spans="1:77" s="34" customFormat="1" ht="12.75">
      <c r="A1202" s="4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</row>
    <row r="1203" spans="1:77" s="34" customFormat="1" ht="12.75">
      <c r="A1203" s="4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</row>
    <row r="1204" spans="1:77" s="34" customFormat="1" ht="12.75">
      <c r="A1204" s="4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</row>
    <row r="1205" spans="1:77" s="34" customFormat="1" ht="12.75">
      <c r="A1205" s="4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</row>
    <row r="1206" spans="1:77" s="34" customFormat="1" ht="12.75">
      <c r="A1206" s="4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</row>
    <row r="1207" spans="1:77" s="34" customFormat="1" ht="12.75">
      <c r="A1207" s="4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</row>
    <row r="1208" spans="1:77" s="34" customFormat="1" ht="12.75">
      <c r="A1208" s="4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</row>
    <row r="1209" spans="1:77" s="34" customFormat="1" ht="12.75">
      <c r="A1209" s="4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</row>
    <row r="1210" spans="1:77" s="34" customFormat="1" ht="12.75">
      <c r="A1210" s="4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</row>
    <row r="1211" spans="1:77" s="34" customFormat="1" ht="12.75">
      <c r="A1211" s="4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</row>
    <row r="1212" spans="1:77" s="34" customFormat="1" ht="12.75">
      <c r="A1212" s="4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</row>
    <row r="1213" spans="1:77" s="34" customFormat="1" ht="12.75">
      <c r="A1213" s="4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</row>
    <row r="1214" spans="1:77" s="34" customFormat="1" ht="12.75">
      <c r="A1214" s="4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</row>
    <row r="1215" spans="1:77" s="34" customFormat="1" ht="12.75">
      <c r="A1215" s="4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</row>
    <row r="1216" spans="1:77" s="34" customFormat="1" ht="12.75">
      <c r="A1216" s="4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</row>
    <row r="1217" spans="1:77" s="34" customFormat="1" ht="12.75">
      <c r="A1217" s="4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</row>
    <row r="1218" spans="1:77" s="34" customFormat="1" ht="12.75">
      <c r="A1218" s="4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</row>
    <row r="1219" spans="1:77" s="34" customFormat="1" ht="12.75">
      <c r="A1219" s="4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</row>
    <row r="1220" spans="1:77" s="34" customFormat="1" ht="12.75">
      <c r="A1220" s="4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</row>
    <row r="1221" spans="1:77" s="34" customFormat="1" ht="12.75">
      <c r="A1221" s="4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</row>
    <row r="1222" spans="1:77" s="34" customFormat="1" ht="12.75">
      <c r="A1222" s="4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</row>
    <row r="1223" spans="1:77" s="34" customFormat="1" ht="12.75">
      <c r="A1223" s="4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</row>
    <row r="1224" spans="1:77" s="34" customFormat="1" ht="12.75">
      <c r="A1224" s="4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</row>
    <row r="1225" spans="1:77" s="34" customFormat="1" ht="12.75">
      <c r="A1225" s="4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</row>
    <row r="1226" spans="1:77" s="34" customFormat="1" ht="12.75">
      <c r="A1226" s="4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</row>
    <row r="1227" spans="1:77" s="34" customFormat="1" ht="12.75">
      <c r="A1227" s="4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</row>
    <row r="1228" spans="1:77" s="34" customFormat="1" ht="12.75">
      <c r="A1228" s="4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</row>
    <row r="1229" spans="1:77" s="34" customFormat="1" ht="12.75">
      <c r="A1229" s="4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</row>
    <row r="1230" spans="1:77" s="34" customFormat="1" ht="12.75">
      <c r="A1230" s="4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</row>
    <row r="1231" spans="1:77" s="34" customFormat="1" ht="12.75">
      <c r="A1231" s="4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</row>
    <row r="1232" spans="1:77" s="34" customFormat="1" ht="12.75">
      <c r="A1232" s="4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</row>
    <row r="1233" spans="1:77" s="34" customFormat="1" ht="12.75">
      <c r="A1233" s="4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</row>
    <row r="1234" spans="1:77" s="34" customFormat="1" ht="12.75">
      <c r="A1234" s="4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</row>
    <row r="1235" spans="1:77" s="34" customFormat="1" ht="12.75">
      <c r="A1235" s="4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</row>
    <row r="1236" spans="1:77" s="34" customFormat="1" ht="12.75">
      <c r="A1236" s="4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</row>
    <row r="1237" spans="1:77" s="34" customFormat="1" ht="12.75">
      <c r="A1237" s="4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</row>
    <row r="1238" spans="1:77" s="34" customFormat="1" ht="12.75">
      <c r="A1238" s="4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</row>
    <row r="1239" spans="1:77" s="34" customFormat="1" ht="12.75">
      <c r="A1239" s="4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</row>
    <row r="1240" spans="1:77" s="34" customFormat="1" ht="12.75">
      <c r="A1240" s="4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</row>
    <row r="1241" spans="1:77" s="34" customFormat="1" ht="12.75">
      <c r="A1241" s="4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</row>
    <row r="1242" spans="1:77" s="34" customFormat="1" ht="12.75">
      <c r="A1242" s="4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</row>
    <row r="1243" spans="1:77" s="34" customFormat="1" ht="12.75">
      <c r="A1243" s="4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</row>
    <row r="1244" spans="1:77" s="34" customFormat="1" ht="12.75">
      <c r="A1244" s="4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</row>
    <row r="1245" spans="1:77" s="34" customFormat="1" ht="12.75">
      <c r="A1245" s="4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</row>
    <row r="1246" spans="1:77" s="34" customFormat="1" ht="12.75">
      <c r="A1246" s="4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</row>
    <row r="1247" spans="1:77" s="34" customFormat="1" ht="12.75">
      <c r="A1247" s="4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</row>
    <row r="1248" spans="1:77" s="34" customFormat="1" ht="12.75">
      <c r="A1248" s="4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</row>
    <row r="1249" spans="1:77" s="34" customFormat="1" ht="12.75">
      <c r="A1249" s="4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</row>
    <row r="1250" spans="1:77" s="34" customFormat="1" ht="12.75">
      <c r="A1250" s="4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</row>
    <row r="1251" spans="1:77" s="34" customFormat="1" ht="12.75">
      <c r="A1251" s="4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</row>
    <row r="1252" spans="1:77" s="34" customFormat="1" ht="12.75">
      <c r="A1252" s="4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</row>
    <row r="1253" spans="1:77" s="34" customFormat="1" ht="12.75">
      <c r="A1253" s="4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</row>
    <row r="1254" spans="1:77" s="34" customFormat="1" ht="12.75">
      <c r="A1254" s="4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</row>
    <row r="1255" spans="1:77" s="34" customFormat="1" ht="12.75">
      <c r="A1255" s="4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</row>
    <row r="1256" spans="1:77" s="34" customFormat="1" ht="12.75">
      <c r="A1256" s="4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</row>
    <row r="1257" spans="1:77" s="34" customFormat="1" ht="12.75">
      <c r="A1257" s="4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</row>
    <row r="1258" spans="1:77" s="34" customFormat="1" ht="12.75">
      <c r="A1258" s="4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</row>
    <row r="1259" spans="1:77" s="34" customFormat="1" ht="12.75">
      <c r="A1259" s="4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</row>
    <row r="1260" spans="1:77" s="34" customFormat="1" ht="12.75">
      <c r="A1260" s="4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</row>
    <row r="1261" spans="1:77" s="34" customFormat="1" ht="12.75">
      <c r="A1261" s="4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</row>
    <row r="1262" spans="1:77" s="34" customFormat="1" ht="12.75">
      <c r="A1262" s="4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</row>
    <row r="1263" spans="1:77" s="34" customFormat="1" ht="12.75">
      <c r="A1263" s="4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</row>
    <row r="1264" spans="1:77" s="34" customFormat="1" ht="12.75">
      <c r="A1264" s="4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</row>
    <row r="1265" spans="1:77" s="34" customFormat="1" ht="12.75">
      <c r="A1265" s="4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</row>
    <row r="1266" spans="1:77" s="34" customFormat="1" ht="12.75">
      <c r="A1266" s="4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</row>
    <row r="1267" spans="1:77" s="34" customFormat="1" ht="12.75">
      <c r="A1267" s="4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</row>
    <row r="1268" spans="1:77" s="34" customFormat="1" ht="12.75">
      <c r="A1268" s="4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</row>
    <row r="1269" spans="1:77" s="34" customFormat="1" ht="12.75">
      <c r="A1269" s="4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</row>
    <row r="1270" spans="1:77" s="34" customFormat="1" ht="12.75">
      <c r="A1270" s="4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</row>
    <row r="1271" spans="1:77" s="34" customFormat="1" ht="12.75">
      <c r="A1271" s="4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</row>
    <row r="1272" spans="1:77" s="34" customFormat="1" ht="12.75">
      <c r="A1272" s="4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</row>
    <row r="1273" spans="1:77" s="34" customFormat="1" ht="12.75">
      <c r="A1273" s="4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</row>
    <row r="1274" spans="1:77" s="34" customFormat="1" ht="12.75">
      <c r="A1274" s="4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</row>
    <row r="1275" spans="1:77" s="34" customFormat="1" ht="12.75">
      <c r="A1275" s="4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</row>
    <row r="1276" spans="1:77" s="34" customFormat="1" ht="12.75">
      <c r="A1276" s="4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</row>
    <row r="1277" spans="1:77" s="34" customFormat="1" ht="12.75">
      <c r="A1277" s="4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</row>
    <row r="1278" spans="1:77" s="34" customFormat="1" ht="12.75">
      <c r="A1278" s="4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</row>
    <row r="1279" spans="1:77" s="34" customFormat="1" ht="12.75">
      <c r="A1279" s="4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</row>
    <row r="1280" spans="1:77" s="34" customFormat="1" ht="12.75">
      <c r="A1280" s="4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</row>
    <row r="1281" spans="1:77" s="34" customFormat="1" ht="12.75">
      <c r="A1281" s="4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</row>
    <row r="1282" spans="1:77" s="34" customFormat="1" ht="12.75">
      <c r="A1282" s="4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</row>
    <row r="1283" spans="1:77" s="34" customFormat="1" ht="12.75">
      <c r="A1283" s="4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</row>
    <row r="1284" spans="1:77" s="34" customFormat="1" ht="12.75">
      <c r="A1284" s="4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</row>
    <row r="1285" spans="1:77" s="34" customFormat="1" ht="12.75">
      <c r="A1285" s="4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</row>
    <row r="1286" spans="1:77" s="34" customFormat="1" ht="12.75">
      <c r="A1286" s="4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</row>
    <row r="1287" spans="1:77" s="34" customFormat="1" ht="12.75">
      <c r="A1287" s="4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</row>
    <row r="1288" spans="1:77" s="34" customFormat="1" ht="12.75">
      <c r="A1288" s="4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</row>
    <row r="1289" spans="1:77" s="34" customFormat="1" ht="12.75">
      <c r="A1289" s="4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</row>
    <row r="1290" spans="1:77" s="34" customFormat="1" ht="12.75">
      <c r="A1290" s="4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</row>
    <row r="1291" spans="1:77" s="34" customFormat="1" ht="12.75">
      <c r="A1291" s="4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</row>
    <row r="1292" spans="1:77" s="34" customFormat="1" ht="12.75">
      <c r="A1292" s="4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</row>
    <row r="1293" spans="1:77" s="34" customFormat="1" ht="12.75">
      <c r="A1293" s="4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</row>
    <row r="1294" spans="1:77" s="34" customFormat="1" ht="12.75">
      <c r="A1294" s="4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</row>
    <row r="1295" spans="1:77" s="34" customFormat="1" ht="12.75">
      <c r="A1295" s="4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</row>
    <row r="1296" spans="1:77" s="34" customFormat="1" ht="12.75">
      <c r="A1296" s="4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</row>
    <row r="1297" spans="1:77" s="34" customFormat="1" ht="12.75">
      <c r="A1297" s="4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</row>
    <row r="1298" spans="1:77" s="34" customFormat="1" ht="12.75">
      <c r="A1298" s="4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</row>
    <row r="1299" spans="1:77" s="34" customFormat="1" ht="12.75">
      <c r="A1299" s="4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</row>
    <row r="1300" spans="1:77" s="34" customFormat="1" ht="12.75">
      <c r="A1300" s="4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</row>
    <row r="1301" spans="1:77" s="34" customFormat="1" ht="12.75">
      <c r="A1301" s="4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</row>
    <row r="1302" spans="1:77" s="34" customFormat="1" ht="12.75">
      <c r="A1302" s="4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</row>
    <row r="1303" spans="1:77" s="34" customFormat="1" ht="12.75">
      <c r="A1303" s="4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</row>
    <row r="1304" spans="1:77" s="34" customFormat="1" ht="12.75">
      <c r="A1304" s="4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</row>
    <row r="1305" spans="1:77" s="34" customFormat="1" ht="12.75">
      <c r="A1305" s="4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</row>
    <row r="1306" spans="1:77" s="34" customFormat="1" ht="12.75">
      <c r="A1306" s="4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</row>
    <row r="1307" spans="1:77" s="34" customFormat="1" ht="12.75">
      <c r="A1307" s="4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</row>
    <row r="1308" spans="1:77" s="34" customFormat="1" ht="12.75">
      <c r="A1308" s="4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</row>
    <row r="1309" spans="1:77" s="34" customFormat="1" ht="12.75">
      <c r="A1309" s="4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</row>
    <row r="1310" spans="1:77" s="34" customFormat="1" ht="12.75">
      <c r="A1310" s="4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</row>
    <row r="1311" spans="1:77" s="34" customFormat="1" ht="12.75">
      <c r="A1311" s="4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</row>
    <row r="1312" spans="1:77" s="34" customFormat="1" ht="12.75">
      <c r="A1312" s="4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</row>
    <row r="1313" spans="1:77" s="34" customFormat="1" ht="12.75">
      <c r="A1313" s="4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</row>
    <row r="1314" spans="1:77" s="34" customFormat="1" ht="12.75">
      <c r="A1314" s="4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</row>
    <row r="1315" spans="1:77" s="34" customFormat="1" ht="12.75">
      <c r="A1315" s="4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</row>
    <row r="1316" spans="1:77" s="34" customFormat="1" ht="12.75">
      <c r="A1316" s="4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</row>
    <row r="1317" spans="1:77" s="34" customFormat="1" ht="12.75">
      <c r="A1317" s="4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</row>
    <row r="1318" spans="1:77" s="34" customFormat="1" ht="12.75">
      <c r="A1318" s="4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</row>
    <row r="1319" spans="1:77" s="34" customFormat="1" ht="12.75">
      <c r="A1319" s="4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</row>
    <row r="1320" spans="1:77" s="34" customFormat="1" ht="12.75">
      <c r="A1320" s="4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</row>
    <row r="1321" spans="1:77" s="34" customFormat="1" ht="12.75">
      <c r="A1321" s="4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</row>
    <row r="1322" spans="1:77" s="34" customFormat="1" ht="12.75">
      <c r="A1322" s="4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</row>
    <row r="1323" spans="1:77" s="34" customFormat="1" ht="12.75">
      <c r="A1323" s="4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</row>
    <row r="1324" spans="1:77" s="34" customFormat="1" ht="12.75">
      <c r="A1324" s="4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</row>
    <row r="1325" spans="1:77" s="34" customFormat="1" ht="12.75">
      <c r="A1325" s="4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</row>
    <row r="1326" spans="1:77" s="34" customFormat="1" ht="12.75">
      <c r="A1326" s="4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</row>
    <row r="1327" spans="1:77" s="34" customFormat="1" ht="12.75">
      <c r="A1327" s="4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</row>
    <row r="1328" spans="1:77" s="34" customFormat="1" ht="12.75">
      <c r="A1328" s="4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</row>
    <row r="1329" spans="1:77" s="34" customFormat="1" ht="12.75">
      <c r="A1329" s="4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</row>
    <row r="1330" spans="1:77" s="34" customFormat="1" ht="12.75">
      <c r="A1330" s="4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</row>
    <row r="1331" spans="1:77" s="34" customFormat="1" ht="12.75">
      <c r="A1331" s="4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</row>
    <row r="1332" spans="1:77" s="34" customFormat="1" ht="12.75">
      <c r="A1332" s="4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</row>
    <row r="1333" spans="1:77" s="34" customFormat="1" ht="12.75">
      <c r="A1333" s="4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</row>
    <row r="1334" spans="1:77" s="34" customFormat="1" ht="12.75">
      <c r="A1334" s="4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</row>
    <row r="1335" spans="1:77" s="34" customFormat="1" ht="12.75">
      <c r="A1335" s="4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</row>
    <row r="1336" spans="1:77" s="34" customFormat="1" ht="12.75">
      <c r="A1336" s="4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</row>
    <row r="1337" spans="1:77" s="34" customFormat="1" ht="12.75">
      <c r="A1337" s="4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</row>
    <row r="1338" spans="1:77" s="34" customFormat="1" ht="12.75">
      <c r="A1338" s="4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</row>
    <row r="1339" spans="1:77" s="34" customFormat="1" ht="12.75">
      <c r="A1339" s="4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</row>
    <row r="1340" spans="1:77" s="34" customFormat="1" ht="12.75">
      <c r="A1340" s="4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</row>
    <row r="1341" spans="1:77" s="34" customFormat="1" ht="12.75">
      <c r="A1341" s="4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</row>
    <row r="1342" spans="1:77" s="34" customFormat="1" ht="12.75">
      <c r="A1342" s="4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</row>
    <row r="1343" spans="1:77" s="34" customFormat="1" ht="12.75">
      <c r="A1343" s="4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</row>
    <row r="1344" spans="1:77" s="34" customFormat="1" ht="12.75">
      <c r="A1344" s="4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</row>
    <row r="1345" spans="1:77" s="34" customFormat="1" ht="12.75">
      <c r="A1345" s="4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</row>
    <row r="1346" spans="1:77" s="34" customFormat="1" ht="12.75">
      <c r="A1346" s="4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</row>
    <row r="1347" spans="1:77" s="34" customFormat="1" ht="12.75">
      <c r="A1347" s="4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</row>
    <row r="1348" spans="1:77" s="34" customFormat="1" ht="12.75">
      <c r="A1348" s="4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</row>
    <row r="1349" spans="1:77" s="34" customFormat="1" ht="12.75">
      <c r="A1349" s="4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</row>
    <row r="1350" spans="1:77" s="34" customFormat="1" ht="12.75">
      <c r="A1350" s="4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</row>
    <row r="1351" spans="1:77" s="34" customFormat="1" ht="12.75">
      <c r="A1351" s="4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</row>
    <row r="1352" spans="1:77" s="34" customFormat="1" ht="12.75">
      <c r="A1352" s="4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</row>
    <row r="1353" spans="1:77" s="34" customFormat="1" ht="12.75">
      <c r="A1353" s="4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</row>
    <row r="1354" spans="1:77" s="34" customFormat="1" ht="12.75">
      <c r="A1354" s="4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</row>
    <row r="1355" spans="1:77" s="34" customFormat="1" ht="12.75">
      <c r="A1355" s="4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</row>
    <row r="1356" spans="1:77" s="34" customFormat="1" ht="12.75">
      <c r="A1356" s="4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</row>
    <row r="1357" spans="1:77" s="34" customFormat="1" ht="12.75">
      <c r="A1357" s="4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</row>
    <row r="1358" spans="1:77" s="34" customFormat="1" ht="12.75">
      <c r="A1358" s="4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</row>
    <row r="1359" spans="1:77" s="34" customFormat="1" ht="12.75">
      <c r="A1359" s="4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</row>
    <row r="1360" spans="1:77" s="34" customFormat="1" ht="12.75">
      <c r="A1360" s="4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</row>
    <row r="1361" spans="1:77" s="34" customFormat="1" ht="12.75">
      <c r="A1361" s="4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</row>
    <row r="1362" spans="1:77" s="34" customFormat="1" ht="12.75">
      <c r="A1362" s="4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</row>
    <row r="1363" spans="1:77" s="34" customFormat="1" ht="12.75">
      <c r="A1363" s="4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</row>
    <row r="1364" spans="1:77" s="34" customFormat="1" ht="12.75">
      <c r="A1364" s="4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</row>
    <row r="1365" spans="1:77" s="34" customFormat="1" ht="12.75">
      <c r="A1365" s="4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</row>
    <row r="1366" spans="1:77" s="34" customFormat="1" ht="12.75">
      <c r="A1366" s="4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</row>
    <row r="1367" spans="1:77" s="34" customFormat="1" ht="12.75">
      <c r="A1367" s="4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</row>
    <row r="1368" spans="1:77" s="34" customFormat="1" ht="12.75">
      <c r="A1368" s="4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</row>
    <row r="1369" spans="1:77" s="34" customFormat="1" ht="12.75">
      <c r="A1369" s="4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</row>
    <row r="1370" spans="1:77" s="34" customFormat="1" ht="12.75">
      <c r="A1370" s="4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</row>
    <row r="1371" spans="1:77" s="34" customFormat="1" ht="12.75">
      <c r="A1371" s="4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</row>
    <row r="1372" spans="1:77" s="34" customFormat="1" ht="12.75">
      <c r="A1372" s="4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</row>
    <row r="1373" spans="1:77" s="34" customFormat="1" ht="12.75">
      <c r="A1373" s="4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</row>
    <row r="1374" spans="1:77" s="34" customFormat="1" ht="12.75">
      <c r="A1374" s="4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</row>
    <row r="1375" spans="1:77" s="34" customFormat="1" ht="12.75">
      <c r="A1375" s="4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</row>
    <row r="1376" spans="1:77" s="34" customFormat="1" ht="12.75">
      <c r="A1376" s="4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</row>
    <row r="1377" spans="1:77" s="34" customFormat="1" ht="12.75">
      <c r="A1377" s="4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</row>
    <row r="1378" spans="1:77" s="34" customFormat="1" ht="12.75">
      <c r="A1378" s="4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</row>
    <row r="1379" spans="1:77" s="34" customFormat="1" ht="12.75">
      <c r="A1379" s="4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</row>
    <row r="1380" spans="1:77" s="34" customFormat="1" ht="12.75">
      <c r="A1380" s="4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</row>
    <row r="1381" spans="1:77" s="34" customFormat="1" ht="12.75">
      <c r="A1381" s="4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</row>
    <row r="1382" spans="1:77" s="34" customFormat="1" ht="12.75">
      <c r="A1382" s="4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</row>
    <row r="1383" spans="1:77" s="34" customFormat="1" ht="12.75">
      <c r="A1383" s="4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</row>
    <row r="1384" spans="1:77" s="34" customFormat="1" ht="12.75">
      <c r="A1384" s="4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</row>
    <row r="1385" spans="1:77" s="34" customFormat="1" ht="12.75">
      <c r="A1385" s="4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</row>
    <row r="1386" spans="1:77" s="34" customFormat="1" ht="12.75">
      <c r="A1386" s="4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</row>
    <row r="1387" spans="1:77" s="34" customFormat="1" ht="12.75">
      <c r="A1387" s="4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</row>
    <row r="1388" spans="1:77" s="34" customFormat="1" ht="12.75">
      <c r="A1388" s="4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</row>
    <row r="1389" spans="1:77" s="34" customFormat="1" ht="12.75">
      <c r="A1389" s="4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</row>
    <row r="1390" spans="1:77" s="34" customFormat="1" ht="12.75">
      <c r="A1390" s="4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</row>
    <row r="1391" spans="1:77" s="34" customFormat="1" ht="12.75">
      <c r="A1391" s="4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</row>
    <row r="1392" spans="1:77" s="34" customFormat="1" ht="12.75">
      <c r="A1392" s="4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</row>
    <row r="1393" spans="1:77" s="34" customFormat="1" ht="12.75">
      <c r="A1393" s="4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</row>
    <row r="1394" spans="1:77" s="34" customFormat="1" ht="12.75">
      <c r="A1394" s="4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</row>
    <row r="1395" spans="1:77" s="34" customFormat="1" ht="12.75">
      <c r="A1395" s="4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</row>
    <row r="1396" spans="1:77" s="34" customFormat="1" ht="12.75">
      <c r="A1396" s="4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</row>
    <row r="1397" spans="1:77" s="34" customFormat="1" ht="12.75">
      <c r="A1397" s="4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</row>
    <row r="1398" spans="1:77" s="34" customFormat="1" ht="12.75">
      <c r="A1398" s="4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</row>
    <row r="1399" spans="1:77" s="34" customFormat="1" ht="12.75">
      <c r="A1399" s="4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</row>
    <row r="1400" spans="1:77" s="34" customFormat="1" ht="12.75">
      <c r="A1400" s="4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</row>
    <row r="1401" spans="1:77" s="34" customFormat="1" ht="12.75">
      <c r="A1401" s="4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</row>
    <row r="1402" spans="1:77" s="34" customFormat="1" ht="12.75">
      <c r="A1402" s="4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</row>
    <row r="1403" spans="1:77" s="34" customFormat="1" ht="12.75">
      <c r="A1403" s="4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</row>
    <row r="1404" spans="1:77" s="34" customFormat="1" ht="12.75">
      <c r="A1404" s="4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</row>
    <row r="1405" spans="1:77" s="34" customFormat="1" ht="12.75">
      <c r="A1405" s="4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</row>
    <row r="1406" spans="1:77" s="34" customFormat="1" ht="12.75">
      <c r="A1406" s="4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</row>
    <row r="1407" spans="1:77" s="34" customFormat="1" ht="12.75">
      <c r="A1407" s="4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</row>
    <row r="1408" spans="1:77" s="34" customFormat="1" ht="12.75">
      <c r="A1408" s="4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</row>
    <row r="1409" spans="1:77" s="34" customFormat="1" ht="12.75">
      <c r="A1409" s="4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</row>
    <row r="1410" spans="1:77" s="34" customFormat="1" ht="12.75">
      <c r="A1410" s="4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</row>
    <row r="1411" spans="1:77" s="34" customFormat="1" ht="12.75">
      <c r="A1411" s="4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</row>
    <row r="1412" spans="1:77" s="34" customFormat="1" ht="12.75">
      <c r="A1412" s="4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</row>
    <row r="1413" spans="1:77" s="34" customFormat="1" ht="12.75">
      <c r="A1413" s="4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</row>
    <row r="1414" spans="1:77" s="34" customFormat="1" ht="12.75">
      <c r="A1414" s="4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</row>
    <row r="1415" spans="1:77" s="34" customFormat="1" ht="12.75">
      <c r="A1415" s="4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</row>
    <row r="1416" spans="1:77" s="34" customFormat="1" ht="12.75">
      <c r="A1416" s="4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</row>
    <row r="1417" spans="1:77" s="34" customFormat="1" ht="12.75">
      <c r="A1417" s="4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</row>
    <row r="1418" spans="1:77" s="34" customFormat="1" ht="12.75">
      <c r="A1418" s="4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</row>
    <row r="1419" spans="1:77" s="34" customFormat="1" ht="12.75">
      <c r="A1419" s="4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</row>
    <row r="1420" spans="1:77" s="34" customFormat="1" ht="12.75">
      <c r="A1420" s="4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</row>
    <row r="1421" spans="1:77" s="34" customFormat="1" ht="12.75">
      <c r="A1421" s="4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</row>
    <row r="1422" spans="1:77" s="34" customFormat="1" ht="12.75">
      <c r="A1422" s="4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</row>
    <row r="1423" spans="1:77" s="34" customFormat="1" ht="12.75">
      <c r="A1423" s="4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</row>
    <row r="1424" spans="1:77" s="34" customFormat="1" ht="12.75">
      <c r="A1424" s="4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</row>
    <row r="1425" spans="1:77" s="34" customFormat="1" ht="12.75">
      <c r="A1425" s="4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</row>
    <row r="1426" spans="1:77" s="34" customFormat="1" ht="12.75">
      <c r="A1426" s="4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</row>
    <row r="1427" spans="1:77" s="34" customFormat="1" ht="12.75">
      <c r="A1427" s="4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</row>
    <row r="1428" spans="1:77" s="34" customFormat="1" ht="12.75">
      <c r="A1428" s="4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</row>
    <row r="1429" spans="1:77" s="34" customFormat="1" ht="12.75">
      <c r="A1429" s="4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</row>
    <row r="1430" spans="1:77" s="34" customFormat="1" ht="12.75">
      <c r="A1430" s="4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</row>
    <row r="1431" spans="1:77" s="34" customFormat="1" ht="12.75">
      <c r="A1431" s="4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</row>
    <row r="1432" spans="1:77" s="34" customFormat="1" ht="12.75">
      <c r="A1432" s="4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</row>
    <row r="1433" spans="1:77" s="34" customFormat="1" ht="12.75">
      <c r="A1433" s="4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</row>
    <row r="1434" spans="1:77" s="34" customFormat="1" ht="12.75">
      <c r="A1434" s="4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</row>
    <row r="1435" spans="1:77" s="34" customFormat="1" ht="12.75">
      <c r="A1435" s="4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</row>
    <row r="1436" spans="1:77" s="34" customFormat="1" ht="12.75">
      <c r="A1436" s="4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</row>
    <row r="1437" spans="1:77" s="34" customFormat="1" ht="12.75">
      <c r="A1437" s="4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</row>
    <row r="1438" spans="1:77" s="34" customFormat="1" ht="12.75">
      <c r="A1438" s="4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</row>
    <row r="1439" spans="1:77" s="34" customFormat="1" ht="12.75">
      <c r="A1439" s="4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</row>
    <row r="1440" spans="1:77" s="34" customFormat="1" ht="12.75">
      <c r="A1440" s="4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</row>
    <row r="1441" spans="1:77" s="34" customFormat="1" ht="12.75">
      <c r="A1441" s="4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</row>
    <row r="1442" spans="1:77" s="34" customFormat="1" ht="12.75">
      <c r="A1442" s="4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</row>
    <row r="1443" spans="1:77" s="34" customFormat="1" ht="12.75">
      <c r="A1443" s="4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</row>
    <row r="1444" spans="1:77" s="34" customFormat="1" ht="12.75">
      <c r="A1444" s="4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</row>
    <row r="1445" spans="1:77" s="34" customFormat="1" ht="12.75">
      <c r="A1445" s="4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</row>
    <row r="1446" spans="1:77" s="34" customFormat="1" ht="12.75">
      <c r="A1446" s="4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</row>
    <row r="1447" spans="1:77" s="34" customFormat="1" ht="12.75">
      <c r="A1447" s="4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</row>
    <row r="1448" spans="1:77" s="34" customFormat="1" ht="12.75">
      <c r="A1448" s="4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</row>
    <row r="1449" spans="1:77" s="34" customFormat="1" ht="12.75">
      <c r="A1449" s="4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</row>
    <row r="1450" spans="1:77" s="34" customFormat="1" ht="12.75">
      <c r="A1450" s="4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</row>
    <row r="1451" spans="1:77" s="34" customFormat="1" ht="12.75">
      <c r="A1451" s="4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</row>
    <row r="1452" spans="1:77" s="34" customFormat="1" ht="12.75">
      <c r="A1452" s="4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</row>
    <row r="1453" spans="1:77" s="34" customFormat="1" ht="12.75">
      <c r="A1453" s="4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</row>
    <row r="1454" spans="1:77" s="34" customFormat="1" ht="12.75">
      <c r="A1454" s="4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</row>
    <row r="1455" spans="1:77" s="34" customFormat="1" ht="12.75">
      <c r="A1455" s="4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</row>
    <row r="1456" spans="1:77" s="34" customFormat="1" ht="12.75">
      <c r="A1456" s="4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</row>
    <row r="1457" spans="1:77" s="34" customFormat="1" ht="12.75">
      <c r="A1457" s="4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</row>
    <row r="1458" spans="1:77" s="34" customFormat="1" ht="12.75">
      <c r="A1458" s="4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</row>
    <row r="1459" spans="1:77" s="34" customFormat="1" ht="12.75">
      <c r="A1459" s="4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</row>
    <row r="1460" spans="1:77" s="34" customFormat="1" ht="12.75">
      <c r="A1460" s="4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</row>
  </sheetData>
  <sheetProtection/>
  <mergeCells count="96">
    <mergeCell ref="AT2:AW2"/>
    <mergeCell ref="BH40:BI40"/>
    <mergeCell ref="BL40:BR40"/>
    <mergeCell ref="BU40:BV40"/>
    <mergeCell ref="AK32:AW32"/>
    <mergeCell ref="AK34:AS34"/>
    <mergeCell ref="AK33:AW33"/>
    <mergeCell ref="BL36:BR36"/>
    <mergeCell ref="BT2:BW2"/>
    <mergeCell ref="BK2:BL2"/>
    <mergeCell ref="BG2:BJ2"/>
    <mergeCell ref="A2:A4"/>
    <mergeCell ref="B2:B4"/>
    <mergeCell ref="C2:C4"/>
    <mergeCell ref="F2:F4"/>
    <mergeCell ref="D2:D4"/>
    <mergeCell ref="AZ2:BF2"/>
    <mergeCell ref="AX2:AY2"/>
    <mergeCell ref="Q3:R3"/>
    <mergeCell ref="X3:Y3"/>
    <mergeCell ref="BS3:BS4"/>
    <mergeCell ref="BJ3:BJ4"/>
    <mergeCell ref="BD3:BE3"/>
    <mergeCell ref="AK3:AL3"/>
    <mergeCell ref="AF3:AF4"/>
    <mergeCell ref="AJ3:AJ4"/>
    <mergeCell ref="BQ3:BR3"/>
    <mergeCell ref="O3:P3"/>
    <mergeCell ref="AM2:AS2"/>
    <mergeCell ref="BM2:BS2"/>
    <mergeCell ref="C23:F23"/>
    <mergeCell ref="AY23:BB23"/>
    <mergeCell ref="AS3:AS4"/>
    <mergeCell ref="AB3:AC3"/>
    <mergeCell ref="K3:L3"/>
    <mergeCell ref="AQ3:AR3"/>
    <mergeCell ref="G2:J2"/>
    <mergeCell ref="C1:J1"/>
    <mergeCell ref="K1:V1"/>
    <mergeCell ref="AD3:AE3"/>
    <mergeCell ref="T2:W2"/>
    <mergeCell ref="K2:L2"/>
    <mergeCell ref="L40:R40"/>
    <mergeCell ref="U40:V40"/>
    <mergeCell ref="W3:W4"/>
    <mergeCell ref="L38:U38"/>
    <mergeCell ref="Y40:AE40"/>
    <mergeCell ref="AY40:BE40"/>
    <mergeCell ref="AL23:AO23"/>
    <mergeCell ref="L36:R36"/>
    <mergeCell ref="L34:U34"/>
    <mergeCell ref="Y36:AE36"/>
    <mergeCell ref="L32:W32"/>
    <mergeCell ref="L33:W33"/>
    <mergeCell ref="Y31:AH31"/>
    <mergeCell ref="L23:O23"/>
    <mergeCell ref="Y5:AJ5"/>
    <mergeCell ref="X32:AJ32"/>
    <mergeCell ref="AL31:AU31"/>
    <mergeCell ref="AL5:AW5"/>
    <mergeCell ref="AH40:AI40"/>
    <mergeCell ref="Y37:AI37"/>
    <mergeCell ref="C5:J5"/>
    <mergeCell ref="L5:W5"/>
    <mergeCell ref="AO3:AP3"/>
    <mergeCell ref="E2:E4"/>
    <mergeCell ref="M3:N3"/>
    <mergeCell ref="AG2:AJ2"/>
    <mergeCell ref="X2:Y2"/>
    <mergeCell ref="AK2:AL2"/>
    <mergeCell ref="M2:S2"/>
    <mergeCell ref="Z2:AF2"/>
    <mergeCell ref="BW3:BW4"/>
    <mergeCell ref="AW3:AW4"/>
    <mergeCell ref="AZ3:BA3"/>
    <mergeCell ref="BK3:BL3"/>
    <mergeCell ref="BB3:BC3"/>
    <mergeCell ref="AX3:AY3"/>
    <mergeCell ref="X33:AJ33"/>
    <mergeCell ref="Y39:AC39"/>
    <mergeCell ref="AL36:AR36"/>
    <mergeCell ref="AL39:AP39"/>
    <mergeCell ref="BM3:BN3"/>
    <mergeCell ref="BO3:BP3"/>
    <mergeCell ref="AM3:AN3"/>
    <mergeCell ref="AY5:BJ5"/>
    <mergeCell ref="Y23:AB23"/>
    <mergeCell ref="Z3:AA3"/>
    <mergeCell ref="AY39:BC39"/>
    <mergeCell ref="AY34:BI34"/>
    <mergeCell ref="AY32:BJ32"/>
    <mergeCell ref="AY33:BJ33"/>
    <mergeCell ref="AY36:BE36"/>
    <mergeCell ref="BL32:BW32"/>
    <mergeCell ref="BL33:BW33"/>
    <mergeCell ref="BL34:BV3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6" r:id="rId1"/>
  <colBreaks count="5" manualBreakCount="5">
    <brk id="10" max="39" man="1"/>
    <brk id="23" max="65535" man="1"/>
    <brk id="36" max="65535" man="1"/>
    <brk id="49" max="39" man="1"/>
    <brk id="6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2022-04-29T12:07:59Z</cp:lastPrinted>
  <dcterms:created xsi:type="dcterms:W3CDTF">2002-03-15T08:43:51Z</dcterms:created>
  <dcterms:modified xsi:type="dcterms:W3CDTF">2022-06-03T07:09:13Z</dcterms:modified>
  <cp:category/>
  <cp:version/>
  <cp:contentType/>
  <cp:contentStatus/>
</cp:coreProperties>
</file>