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3'!$A$1:$AJ$42</definedName>
  </definedNames>
  <calcPr fullCalcOnLoad="1"/>
</workbook>
</file>

<file path=xl/sharedStrings.xml><?xml version="1.0" encoding="utf-8"?>
<sst xmlns="http://schemas.openxmlformats.org/spreadsheetml/2006/main" count="151" uniqueCount="82">
  <si>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</si>
  <si>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</si>
  <si>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</si>
  <si>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</si>
  <si>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</si>
  <si>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</si>
  <si>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</si>
  <si>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</si>
  <si>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</si>
  <si>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</si>
  <si>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</si>
  <si>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</si>
  <si>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</si>
  <si>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</si>
  <si>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</si>
  <si>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</si>
  <si>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</si>
  <si>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</si>
  <si>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</si>
  <si>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</si>
  <si>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</si>
  <si>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</si>
  <si>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</si>
  <si>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</si>
  <si>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 xml:space="preserve">Договор №1 от 12.11.19г. ПАО Сбербанк 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</si>
  <si>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</si>
  <si>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</si>
  <si>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</si>
  <si>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</si>
  <si>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</si>
  <si>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</si>
  <si>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</si>
  <si>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</si>
  <si>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>2.11</t>
  </si>
  <si>
    <t>2.12</t>
  </si>
  <si>
    <t>2.13</t>
  </si>
  <si>
    <t>31.10.2022г.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</si>
  <si>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</si>
  <si>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</si>
  <si>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 Крайн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</si>
  <si>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</si>
  <si>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</si>
  <si>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</si>
  <si>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</si>
  <si>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</si>
  <si>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</si>
  <si>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</si>
  <si>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</si>
  <si>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</si>
  <si>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</si>
  <si>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</si>
  <si>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</si>
  <si>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</si>
  <si>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</si>
  <si>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</si>
  <si>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</si>
  <si>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</si>
  <si>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</si>
  <si>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</si>
  <si>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</si>
  <si>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</si>
  <si>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</si>
  <si>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</si>
  <si>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</si>
  <si>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</si>
  <si>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</si>
  <si>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</si>
  <si>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Долговая книга МОГО "Ухта" по состоянию на 01 марта 2022 года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</si>
  <si>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</si>
  <si>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</si>
  <si>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</si>
  <si>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</si>
  <si>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</si>
  <si>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</si>
  <si>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</si>
  <si>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</si>
  <si>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</si>
  <si>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</si>
  <si>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</si>
  <si>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</si>
  <si>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</si>
  <si>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Примечание:  просроченной задолженности по состоянию на 01.03.2022 года - нет.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</si>
</sst>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right"/>
    </xf>
    <xf numFmtId="4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4" fontId="49" fillId="0" borderId="12" xfId="0" applyNumberFormat="1" applyFont="1" applyFill="1" applyBorder="1" applyAlignment="1">
      <alignment horizontal="right"/>
    </xf>
    <xf numFmtId="2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4" fontId="49" fillId="0" borderId="12" xfId="0" applyNumberFormat="1" applyFont="1" applyFill="1" applyBorder="1" applyAlignment="1">
      <alignment/>
    </xf>
    <xf numFmtId="2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 horizontal="right"/>
    </xf>
    <xf numFmtId="14" fontId="49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/>
    </xf>
    <xf numFmtId="2" fontId="50" fillId="0" borderId="12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9" fillId="33" borderId="0" xfId="0" applyFont="1" applyFill="1" applyAlignment="1">
      <alignment/>
    </xf>
    <xf numFmtId="0" fontId="0" fillId="0" borderId="0" xfId="0" applyFont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0" fillId="0" borderId="0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49" fillId="0" borderId="16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49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7" fillId="0" borderId="12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Fill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5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0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62"/>
  <sheetViews>
    <sheetView tabSelected="1" view="pageBreakPreview" zoomScale="90" zoomScaleSheetLayoutView="90" zoomScalePageLayoutView="0" workbookViewId="0" topLeftCell="A1">
      <pane xSplit="4" ySplit="10" topLeftCell="AF33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J8" sqref="AJ8"/>
    </sheetView>
  </sheetViews>
  <sheetFormatPr defaultColWidth="9.125" defaultRowHeight="12.75"/>
  <cols>
    <col min="1" max="1" width="5.00390625" style="44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5" customWidth="1"/>
    <col min="25" max="25" width="13.50390625" style="45" customWidth="1"/>
    <col min="26" max="26" width="11.625" style="45" customWidth="1"/>
    <col min="27" max="27" width="14.625" style="45" customWidth="1"/>
    <col min="28" max="28" width="11.125" style="45" customWidth="1"/>
    <col min="29" max="29" width="12.50390625" style="45" customWidth="1"/>
    <col min="30" max="30" width="6.625" style="45" customWidth="1"/>
    <col min="31" max="31" width="10.00390625" style="45" customWidth="1"/>
    <col min="32" max="32" width="13.50390625" style="45" customWidth="1"/>
    <col min="33" max="33" width="13.625" style="45" customWidth="1"/>
    <col min="34" max="34" width="9.875" style="45" customWidth="1"/>
    <col min="35" max="35" width="10.50390625" style="45" customWidth="1"/>
    <col min="36" max="36" width="14.125" style="45" customWidth="1"/>
    <col min="37" max="16384" width="9.125" style="8" customWidth="1"/>
  </cols>
  <sheetData>
    <row r="1" spans="1:36" ht="20.25" customHeight="1">
      <c r="A1" s="4"/>
      <c r="B1" s="4"/>
      <c r="C1" s="147" t="s">
        <v>67</v>
      </c>
      <c r="D1" s="147"/>
      <c r="E1" s="147"/>
      <c r="F1" s="147"/>
      <c r="G1" s="147"/>
      <c r="H1" s="147"/>
      <c r="I1" s="147"/>
      <c r="J1" s="147"/>
      <c r="K1" s="148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41.25" customHeight="1">
      <c r="A2" s="132" t="s">
        <v>0</v>
      </c>
      <c r="B2" s="134" t="s">
        <v>26</v>
      </c>
      <c r="C2" s="134" t="s">
        <v>17</v>
      </c>
      <c r="D2" s="136" t="s">
        <v>10</v>
      </c>
      <c r="E2" s="136" t="s">
        <v>2</v>
      </c>
      <c r="F2" s="134" t="s">
        <v>1</v>
      </c>
      <c r="G2" s="134" t="s">
        <v>58</v>
      </c>
      <c r="H2" s="134"/>
      <c r="I2" s="134"/>
      <c r="J2" s="134"/>
      <c r="K2" s="141" t="s">
        <v>63</v>
      </c>
      <c r="L2" s="142"/>
      <c r="M2" s="150" t="s">
        <v>61</v>
      </c>
      <c r="N2" s="151"/>
      <c r="O2" s="151"/>
      <c r="P2" s="151"/>
      <c r="Q2" s="151"/>
      <c r="R2" s="151"/>
      <c r="S2" s="152"/>
      <c r="T2" s="150" t="s">
        <v>62</v>
      </c>
      <c r="U2" s="151"/>
      <c r="V2" s="151"/>
      <c r="W2" s="152"/>
      <c r="X2" s="139" t="s">
        <v>72</v>
      </c>
      <c r="Y2" s="140"/>
      <c r="Z2" s="160" t="s">
        <v>73</v>
      </c>
      <c r="AA2" s="161"/>
      <c r="AB2" s="161"/>
      <c r="AC2" s="161"/>
      <c r="AD2" s="161"/>
      <c r="AE2" s="161"/>
      <c r="AF2" s="162"/>
      <c r="AG2" s="160" t="s">
        <v>74</v>
      </c>
      <c r="AH2" s="161"/>
      <c r="AI2" s="161"/>
      <c r="AJ2" s="162"/>
    </row>
    <row r="3" spans="1:36" ht="24" customHeight="1">
      <c r="A3" s="132"/>
      <c r="B3" s="134"/>
      <c r="C3" s="134"/>
      <c r="D3" s="137"/>
      <c r="E3" s="137"/>
      <c r="F3" s="134"/>
      <c r="G3" s="9" t="s">
        <v>3</v>
      </c>
      <c r="H3" s="9" t="s">
        <v>4</v>
      </c>
      <c r="I3" s="9" t="s">
        <v>5</v>
      </c>
      <c r="J3" s="9" t="s">
        <v>6</v>
      </c>
      <c r="K3" s="141" t="s">
        <v>3</v>
      </c>
      <c r="L3" s="143"/>
      <c r="M3" s="150" t="s">
        <v>3</v>
      </c>
      <c r="N3" s="166"/>
      <c r="O3" s="141" t="s">
        <v>4</v>
      </c>
      <c r="P3" s="142"/>
      <c r="Q3" s="141" t="s">
        <v>5</v>
      </c>
      <c r="R3" s="142"/>
      <c r="S3" s="79"/>
      <c r="T3" s="77" t="s">
        <v>3</v>
      </c>
      <c r="U3" s="77" t="s">
        <v>4</v>
      </c>
      <c r="V3" s="62" t="s">
        <v>5</v>
      </c>
      <c r="W3" s="136" t="s">
        <v>6</v>
      </c>
      <c r="X3" s="141" t="s">
        <v>3</v>
      </c>
      <c r="Y3" s="143"/>
      <c r="Z3" s="139" t="s">
        <v>3</v>
      </c>
      <c r="AA3" s="140"/>
      <c r="AB3" s="139" t="s">
        <v>4</v>
      </c>
      <c r="AC3" s="140"/>
      <c r="AD3" s="139" t="s">
        <v>5</v>
      </c>
      <c r="AE3" s="140"/>
      <c r="AF3" s="158" t="s">
        <v>6</v>
      </c>
      <c r="AG3" s="110" t="s">
        <v>3</v>
      </c>
      <c r="AH3" s="110" t="s">
        <v>4</v>
      </c>
      <c r="AI3" s="111" t="s">
        <v>5</v>
      </c>
      <c r="AJ3" s="158" t="s">
        <v>6</v>
      </c>
    </row>
    <row r="4" spans="1:36" ht="26.25" customHeight="1">
      <c r="A4" s="133"/>
      <c r="B4" s="135"/>
      <c r="C4" s="135"/>
      <c r="D4" s="138"/>
      <c r="E4" s="165"/>
      <c r="F4" s="135"/>
      <c r="G4" s="11"/>
      <c r="H4" s="11"/>
      <c r="I4" s="11"/>
      <c r="J4" s="11"/>
      <c r="K4" s="62" t="s">
        <v>31</v>
      </c>
      <c r="L4" s="78" t="s">
        <v>32</v>
      </c>
      <c r="M4" s="77" t="s">
        <v>31</v>
      </c>
      <c r="N4" s="78" t="s">
        <v>32</v>
      </c>
      <c r="O4" s="62" t="s">
        <v>31</v>
      </c>
      <c r="P4" s="78" t="s">
        <v>32</v>
      </c>
      <c r="Q4" s="62" t="s">
        <v>31</v>
      </c>
      <c r="R4" s="78" t="s">
        <v>32</v>
      </c>
      <c r="S4" s="9" t="s">
        <v>6</v>
      </c>
      <c r="T4" s="77" t="s">
        <v>32</v>
      </c>
      <c r="U4" s="77" t="s">
        <v>32</v>
      </c>
      <c r="V4" s="77" t="s">
        <v>32</v>
      </c>
      <c r="W4" s="157"/>
      <c r="X4" s="62" t="s">
        <v>31</v>
      </c>
      <c r="Y4" s="78" t="s">
        <v>32</v>
      </c>
      <c r="Z4" s="62" t="s">
        <v>31</v>
      </c>
      <c r="AA4" s="78" t="s">
        <v>32</v>
      </c>
      <c r="AB4" s="62" t="s">
        <v>31</v>
      </c>
      <c r="AC4" s="78" t="s">
        <v>32</v>
      </c>
      <c r="AD4" s="62" t="s">
        <v>31</v>
      </c>
      <c r="AE4" s="78" t="s">
        <v>32</v>
      </c>
      <c r="AF4" s="159"/>
      <c r="AG4" s="111" t="s">
        <v>32</v>
      </c>
      <c r="AH4" s="111" t="s">
        <v>32</v>
      </c>
      <c r="AI4" s="111" t="s">
        <v>32</v>
      </c>
      <c r="AJ4" s="159"/>
    </row>
    <row r="5" spans="1:36" ht="36" customHeight="1">
      <c r="A5" s="12"/>
      <c r="C5" s="144" t="s">
        <v>27</v>
      </c>
      <c r="D5" s="145"/>
      <c r="E5" s="145"/>
      <c r="F5" s="145"/>
      <c r="G5" s="145"/>
      <c r="H5" s="145"/>
      <c r="I5" s="145"/>
      <c r="J5" s="145"/>
      <c r="K5" s="32"/>
      <c r="L5" s="144" t="s">
        <v>27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50"/>
      <c r="Y5" s="144" t="s">
        <v>27</v>
      </c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</row>
    <row r="6" spans="1:36" ht="20.25" customHeight="1" hidden="1">
      <c r="A6" s="15"/>
      <c r="B6" s="16"/>
      <c r="C6" s="17"/>
      <c r="D6" s="18"/>
      <c r="E6" s="19"/>
      <c r="F6" s="20"/>
      <c r="G6" s="18"/>
      <c r="H6" s="16"/>
      <c r="I6" s="16"/>
      <c r="J6" s="18"/>
      <c r="K6" s="80"/>
      <c r="L6" s="81">
        <v>0</v>
      </c>
      <c r="M6" s="82"/>
      <c r="N6" s="83"/>
      <c r="O6" s="84"/>
      <c r="P6" s="83">
        <v>0</v>
      </c>
      <c r="Q6" s="84"/>
      <c r="R6" s="83">
        <v>0</v>
      </c>
      <c r="S6" s="83">
        <f>N6+P6+R6</f>
        <v>0</v>
      </c>
      <c r="T6" s="83"/>
      <c r="U6" s="83">
        <v>0</v>
      </c>
      <c r="V6" s="83">
        <v>0</v>
      </c>
      <c r="W6" s="83">
        <f>T6+U6+V6</f>
        <v>0</v>
      </c>
      <c r="X6" s="86"/>
      <c r="Y6" s="87">
        <v>0</v>
      </c>
      <c r="Z6" s="75"/>
      <c r="AA6" s="73">
        <v>0</v>
      </c>
      <c r="AB6" s="76"/>
      <c r="AC6" s="73">
        <v>0</v>
      </c>
      <c r="AD6" s="76"/>
      <c r="AE6" s="73">
        <v>0</v>
      </c>
      <c r="AF6" s="73">
        <f>AA6+AC6+AE6</f>
        <v>0</v>
      </c>
      <c r="AG6" s="73"/>
      <c r="AH6" s="73">
        <v>0</v>
      </c>
      <c r="AI6" s="73">
        <v>0</v>
      </c>
      <c r="AJ6" s="73">
        <f>AG6+AH6+AI6</f>
        <v>0</v>
      </c>
    </row>
    <row r="7" spans="1:36" ht="45" customHeight="1">
      <c r="A7" s="15" t="s">
        <v>59</v>
      </c>
      <c r="B7" s="70" t="s">
        <v>79</v>
      </c>
      <c r="C7" s="119" t="s">
        <v>75</v>
      </c>
      <c r="D7" s="73">
        <v>146200000</v>
      </c>
      <c r="E7" s="74"/>
      <c r="F7" s="75" t="s">
        <v>78</v>
      </c>
      <c r="G7" s="73">
        <v>0</v>
      </c>
      <c r="H7" s="76"/>
      <c r="I7" s="76"/>
      <c r="J7" s="73">
        <f>G7</f>
        <v>0</v>
      </c>
      <c r="K7" s="80"/>
      <c r="L7" s="81">
        <v>0</v>
      </c>
      <c r="M7" s="82"/>
      <c r="N7" s="83">
        <v>0</v>
      </c>
      <c r="O7" s="85"/>
      <c r="P7" s="83">
        <v>0</v>
      </c>
      <c r="Q7" s="84"/>
      <c r="R7" s="83">
        <v>0</v>
      </c>
      <c r="S7" s="83">
        <f>N7+P7+R7</f>
        <v>0</v>
      </c>
      <c r="T7" s="83">
        <f>J7-N7</f>
        <v>0</v>
      </c>
      <c r="U7" s="83">
        <v>0</v>
      </c>
      <c r="V7" s="83">
        <v>0</v>
      </c>
      <c r="W7" s="83">
        <f>T7+U7+V7</f>
        <v>0</v>
      </c>
      <c r="X7" s="75" t="s">
        <v>75</v>
      </c>
      <c r="Y7" s="73">
        <v>146200000</v>
      </c>
      <c r="Z7" s="75"/>
      <c r="AA7" s="73">
        <v>0</v>
      </c>
      <c r="AB7" s="75"/>
      <c r="AC7" s="73">
        <v>0</v>
      </c>
      <c r="AD7" s="76"/>
      <c r="AE7" s="73">
        <v>0</v>
      </c>
      <c r="AF7" s="73">
        <f>AA7+AC7+AE7</f>
        <v>0</v>
      </c>
      <c r="AG7" s="73">
        <f>W7+Y7-AA7</f>
        <v>146200000</v>
      </c>
      <c r="AH7" s="73">
        <v>0</v>
      </c>
      <c r="AI7" s="73">
        <v>0</v>
      </c>
      <c r="AJ7" s="73">
        <f>AG7+AH7+AI7</f>
        <v>146200000</v>
      </c>
    </row>
    <row r="8" spans="1:36" ht="30.75" customHeight="1">
      <c r="A8" s="15" t="s">
        <v>71</v>
      </c>
      <c r="B8" s="70" t="s">
        <v>22</v>
      </c>
      <c r="C8" s="72" t="s">
        <v>18</v>
      </c>
      <c r="D8" s="73">
        <v>100000000</v>
      </c>
      <c r="E8" s="74"/>
      <c r="F8" s="75" t="s">
        <v>21</v>
      </c>
      <c r="G8" s="73">
        <v>13000000</v>
      </c>
      <c r="H8" s="76"/>
      <c r="I8" s="76"/>
      <c r="J8" s="73">
        <f>G8</f>
        <v>13000000</v>
      </c>
      <c r="K8" s="86"/>
      <c r="L8" s="87">
        <v>0</v>
      </c>
      <c r="M8" s="75" t="s">
        <v>60</v>
      </c>
      <c r="N8" s="73">
        <v>1300000</v>
      </c>
      <c r="O8" s="76"/>
      <c r="P8" s="73">
        <v>0</v>
      </c>
      <c r="Q8" s="76"/>
      <c r="R8" s="73">
        <v>0</v>
      </c>
      <c r="S8" s="73">
        <f>N8+P8+R8</f>
        <v>1300000</v>
      </c>
      <c r="T8" s="73">
        <f>J8-N8</f>
        <v>11700000</v>
      </c>
      <c r="U8" s="73">
        <v>0</v>
      </c>
      <c r="V8" s="73">
        <v>0</v>
      </c>
      <c r="W8" s="73">
        <f>T8+U8+V8</f>
        <v>11700000</v>
      </c>
      <c r="X8" s="75"/>
      <c r="Y8" s="73">
        <v>0</v>
      </c>
      <c r="Z8" s="75"/>
      <c r="AA8" s="73">
        <v>0</v>
      </c>
      <c r="AB8" s="75"/>
      <c r="AC8" s="73">
        <v>0</v>
      </c>
      <c r="AD8" s="76"/>
      <c r="AE8" s="73">
        <v>0</v>
      </c>
      <c r="AF8" s="73">
        <f>AA8+AC8+AE8</f>
        <v>0</v>
      </c>
      <c r="AG8" s="73">
        <f>W8-AA8</f>
        <v>11700000</v>
      </c>
      <c r="AH8" s="73">
        <v>0</v>
      </c>
      <c r="AI8" s="73">
        <v>0</v>
      </c>
      <c r="AJ8" s="73">
        <f>AG8+AH8+AI8</f>
        <v>11700000</v>
      </c>
    </row>
    <row r="9" spans="1:36" ht="18" customHeight="1">
      <c r="A9" s="27"/>
      <c r="B9" s="71" t="s">
        <v>8</v>
      </c>
      <c r="C9" s="22"/>
      <c r="D9" s="90">
        <f>SUM(D7:D8)</f>
        <v>246200000</v>
      </c>
      <c r="E9" s="22"/>
      <c r="F9" s="63"/>
      <c r="G9" s="89">
        <f>SUM(G6:G8)</f>
        <v>13000000</v>
      </c>
      <c r="H9" s="28"/>
      <c r="I9" s="28"/>
      <c r="J9" s="89">
        <f>SUM(J6:J8)</f>
        <v>13000000</v>
      </c>
      <c r="K9" s="88"/>
      <c r="L9" s="89">
        <f>SUM(L6:L7)</f>
        <v>0</v>
      </c>
      <c r="M9" s="88"/>
      <c r="N9" s="89">
        <f>SUM(N6:N8)</f>
        <v>1300000</v>
      </c>
      <c r="O9" s="88"/>
      <c r="P9" s="89">
        <f>SUM(P6:P8)</f>
        <v>0</v>
      </c>
      <c r="Q9" s="88"/>
      <c r="R9" s="88">
        <f>SUM(R6:R8)</f>
        <v>0</v>
      </c>
      <c r="S9" s="89">
        <f>SUM(S6:S8)</f>
        <v>1300000</v>
      </c>
      <c r="T9" s="89">
        <f>SUM(T6:T8)</f>
        <v>11700000</v>
      </c>
      <c r="U9" s="89">
        <f>SUM(U6:U7)</f>
        <v>0</v>
      </c>
      <c r="V9" s="89">
        <f>SUM(V6:V7)</f>
        <v>0</v>
      </c>
      <c r="W9" s="89">
        <f>SUM(W6:W8)</f>
        <v>11700000</v>
      </c>
      <c r="X9" s="75"/>
      <c r="Y9" s="90">
        <f>SUM(Y6:Y8)</f>
        <v>146200000</v>
      </c>
      <c r="Z9" s="75"/>
      <c r="AA9" s="90">
        <f>SUM(AA6:AA8)</f>
        <v>0</v>
      </c>
      <c r="AB9" s="75"/>
      <c r="AC9" s="90">
        <f>SUM(AC6:AC8)</f>
        <v>0</v>
      </c>
      <c r="AD9" s="112"/>
      <c r="AE9" s="90">
        <f>SUM(AE6:AE7)</f>
        <v>0</v>
      </c>
      <c r="AF9" s="90">
        <f>SUM(AF6:AF8)</f>
        <v>0</v>
      </c>
      <c r="AG9" s="90">
        <f>SUM(AG6:AG8)</f>
        <v>157900000</v>
      </c>
      <c r="AH9" s="90">
        <f>SUM(AH6:AH7)</f>
        <v>0</v>
      </c>
      <c r="AI9" s="90">
        <f>SUM(AI6:AI7)</f>
        <v>0</v>
      </c>
      <c r="AJ9" s="90">
        <f>SUM(AJ6:AJ8)</f>
        <v>157900000</v>
      </c>
    </row>
    <row r="10" spans="1:36" s="32" customFormat="1" ht="24.75" customHeight="1">
      <c r="A10" s="31"/>
      <c r="B10" s="13"/>
      <c r="C10" s="33" t="s">
        <v>28</v>
      </c>
      <c r="D10" s="93"/>
      <c r="E10" s="56"/>
      <c r="F10" s="58"/>
      <c r="G10" s="56"/>
      <c r="H10" s="13"/>
      <c r="I10" s="64"/>
      <c r="J10" s="13"/>
      <c r="K10" s="13"/>
      <c r="L10" s="33" t="s">
        <v>28</v>
      </c>
      <c r="M10" s="57"/>
      <c r="N10" s="33"/>
      <c r="O10" s="94"/>
      <c r="P10" s="33"/>
      <c r="R10" s="13"/>
      <c r="S10" s="13"/>
      <c r="T10" s="13"/>
      <c r="U10" s="13"/>
      <c r="V10" s="13"/>
      <c r="W10" s="13"/>
      <c r="X10" s="20"/>
      <c r="Y10" s="33" t="s">
        <v>28</v>
      </c>
      <c r="Z10" s="57"/>
      <c r="AA10" s="56"/>
      <c r="AB10" s="58"/>
      <c r="AC10" s="56"/>
      <c r="AD10" s="14"/>
      <c r="AE10" s="14"/>
      <c r="AF10" s="14"/>
      <c r="AG10" s="14"/>
      <c r="AH10" s="14"/>
      <c r="AI10" s="14"/>
      <c r="AJ10" s="14"/>
    </row>
    <row r="11" spans="1:36" s="34" customFormat="1" ht="24" customHeight="1">
      <c r="A11" s="15" t="s">
        <v>13</v>
      </c>
      <c r="B11" s="91" t="s">
        <v>24</v>
      </c>
      <c r="C11" s="92" t="s">
        <v>55</v>
      </c>
      <c r="D11" s="73">
        <v>120000000</v>
      </c>
      <c r="E11" s="86"/>
      <c r="F11" s="75" t="s">
        <v>25</v>
      </c>
      <c r="G11" s="73">
        <v>50000000</v>
      </c>
      <c r="H11" s="76"/>
      <c r="I11" s="76"/>
      <c r="J11" s="73">
        <f>G11</f>
        <v>50000000</v>
      </c>
      <c r="K11" s="75"/>
      <c r="L11" s="73">
        <v>0</v>
      </c>
      <c r="M11" s="75"/>
      <c r="N11" s="73">
        <v>0</v>
      </c>
      <c r="O11" s="82" t="s">
        <v>64</v>
      </c>
      <c r="P11" s="95">
        <v>326986.3</v>
      </c>
      <c r="Q11" s="76"/>
      <c r="R11" s="83">
        <v>0</v>
      </c>
      <c r="S11" s="95">
        <f aca="true" t="shared" si="0" ref="S11:S21">P11</f>
        <v>326986.3</v>
      </c>
      <c r="T11" s="95">
        <f aca="true" t="shared" si="1" ref="T11:T21">J11+L11-N11</f>
        <v>50000000</v>
      </c>
      <c r="U11" s="96">
        <v>0</v>
      </c>
      <c r="V11" s="96">
        <v>0</v>
      </c>
      <c r="W11" s="95">
        <f aca="true" t="shared" si="2" ref="W11:W21">T11+U11+V11</f>
        <v>50000000</v>
      </c>
      <c r="X11" s="20"/>
      <c r="Y11" s="73">
        <v>0</v>
      </c>
      <c r="Z11" s="75"/>
      <c r="AA11" s="73">
        <v>0</v>
      </c>
      <c r="AB11" s="113" t="s">
        <v>76</v>
      </c>
      <c r="AC11" s="95">
        <v>326986.3</v>
      </c>
      <c r="AD11" s="76"/>
      <c r="AE11" s="73">
        <v>0</v>
      </c>
      <c r="AF11" s="95">
        <f aca="true" t="shared" si="3" ref="AF11:AF21">AA11+AC11</f>
        <v>326986.3</v>
      </c>
      <c r="AG11" s="73">
        <f aca="true" t="shared" si="4" ref="AG11:AG21">W11+Y11-AA11</f>
        <v>50000000</v>
      </c>
      <c r="AH11" s="73">
        <v>0</v>
      </c>
      <c r="AI11" s="73">
        <v>0</v>
      </c>
      <c r="AJ11" s="73">
        <f aca="true" t="shared" si="5" ref="AJ11:AJ21">AG11+AH11+AI11</f>
        <v>50000000</v>
      </c>
    </row>
    <row r="12" spans="1:36" s="34" customFormat="1" ht="27.75" customHeight="1">
      <c r="A12" s="15" t="s">
        <v>14</v>
      </c>
      <c r="B12" s="97" t="s">
        <v>69</v>
      </c>
      <c r="C12" s="92" t="s">
        <v>48</v>
      </c>
      <c r="D12" s="73">
        <v>50000000</v>
      </c>
      <c r="E12" s="86"/>
      <c r="F12" s="75" t="s">
        <v>36</v>
      </c>
      <c r="G12" s="73">
        <v>50000000</v>
      </c>
      <c r="H12" s="76"/>
      <c r="I12" s="76"/>
      <c r="J12" s="73">
        <f aca="true" t="shared" si="6" ref="J12:J21">G12</f>
        <v>50000000</v>
      </c>
      <c r="K12" s="75"/>
      <c r="L12" s="73">
        <v>0</v>
      </c>
      <c r="M12" s="75"/>
      <c r="N12" s="73">
        <v>0</v>
      </c>
      <c r="O12" s="82" t="s">
        <v>64</v>
      </c>
      <c r="P12" s="95">
        <v>237808.22</v>
      </c>
      <c r="Q12" s="76"/>
      <c r="R12" s="83">
        <v>0</v>
      </c>
      <c r="S12" s="95">
        <f t="shared" si="0"/>
        <v>237808.22</v>
      </c>
      <c r="T12" s="95">
        <f t="shared" si="1"/>
        <v>50000000</v>
      </c>
      <c r="U12" s="96">
        <v>0</v>
      </c>
      <c r="V12" s="96">
        <v>0</v>
      </c>
      <c r="W12" s="95">
        <f t="shared" si="2"/>
        <v>50000000</v>
      </c>
      <c r="X12" s="20"/>
      <c r="Y12" s="73">
        <v>0</v>
      </c>
      <c r="Z12" s="76" t="s">
        <v>77</v>
      </c>
      <c r="AA12" s="73">
        <v>50000000</v>
      </c>
      <c r="AB12" s="75" t="s">
        <v>76</v>
      </c>
      <c r="AC12" s="73">
        <v>184109.59</v>
      </c>
      <c r="AD12" s="16"/>
      <c r="AE12" s="73">
        <v>0</v>
      </c>
      <c r="AF12" s="95">
        <f t="shared" si="3"/>
        <v>50184109.59</v>
      </c>
      <c r="AG12" s="73">
        <f t="shared" si="4"/>
        <v>0</v>
      </c>
      <c r="AH12" s="73">
        <v>0</v>
      </c>
      <c r="AI12" s="73">
        <v>0</v>
      </c>
      <c r="AJ12" s="73">
        <f>AG12+AH12+AI12</f>
        <v>0</v>
      </c>
    </row>
    <row r="13" spans="1:36" s="34" customFormat="1" ht="27" customHeight="1">
      <c r="A13" s="15" t="s">
        <v>15</v>
      </c>
      <c r="B13" s="97" t="s">
        <v>68</v>
      </c>
      <c r="C13" s="92" t="s">
        <v>57</v>
      </c>
      <c r="D13" s="73">
        <v>50000000</v>
      </c>
      <c r="E13" s="86"/>
      <c r="F13" s="75" t="s">
        <v>36</v>
      </c>
      <c r="G13" s="73">
        <v>50000000</v>
      </c>
      <c r="H13" s="76"/>
      <c r="I13" s="76"/>
      <c r="J13" s="73">
        <f t="shared" si="6"/>
        <v>50000000</v>
      </c>
      <c r="K13" s="20"/>
      <c r="L13" s="73">
        <v>0</v>
      </c>
      <c r="M13" s="75"/>
      <c r="N13" s="73">
        <v>0</v>
      </c>
      <c r="O13" s="82" t="s">
        <v>64</v>
      </c>
      <c r="P13" s="95">
        <v>237808.22</v>
      </c>
      <c r="Q13" s="16"/>
      <c r="R13" s="73">
        <v>0</v>
      </c>
      <c r="S13" s="95">
        <f t="shared" si="0"/>
        <v>237808.22</v>
      </c>
      <c r="T13" s="95">
        <f t="shared" si="1"/>
        <v>50000000</v>
      </c>
      <c r="U13" s="95">
        <v>0</v>
      </c>
      <c r="V13" s="95">
        <v>0</v>
      </c>
      <c r="W13" s="95">
        <f t="shared" si="2"/>
        <v>50000000</v>
      </c>
      <c r="X13" s="20"/>
      <c r="Y13" s="73">
        <v>0</v>
      </c>
      <c r="Z13" s="76" t="s">
        <v>77</v>
      </c>
      <c r="AA13" s="73">
        <v>50000000</v>
      </c>
      <c r="AB13" s="75" t="s">
        <v>76</v>
      </c>
      <c r="AC13" s="73">
        <v>184109.59</v>
      </c>
      <c r="AD13" s="16"/>
      <c r="AE13" s="73">
        <v>0</v>
      </c>
      <c r="AF13" s="95">
        <f t="shared" si="3"/>
        <v>50184109.59</v>
      </c>
      <c r="AG13" s="73">
        <f t="shared" si="4"/>
        <v>0</v>
      </c>
      <c r="AH13" s="73">
        <v>0</v>
      </c>
      <c r="AI13" s="73">
        <v>0</v>
      </c>
      <c r="AJ13" s="73">
        <f t="shared" si="5"/>
        <v>0</v>
      </c>
    </row>
    <row r="14" spans="1:36" s="34" customFormat="1" ht="30" customHeight="1">
      <c r="A14" s="15" t="s">
        <v>16</v>
      </c>
      <c r="B14" s="97" t="s">
        <v>37</v>
      </c>
      <c r="C14" s="98" t="s">
        <v>57</v>
      </c>
      <c r="D14" s="73">
        <v>50000000</v>
      </c>
      <c r="E14" s="86"/>
      <c r="F14" s="75" t="s">
        <v>36</v>
      </c>
      <c r="G14" s="73">
        <v>50000000</v>
      </c>
      <c r="H14" s="76"/>
      <c r="I14" s="76"/>
      <c r="J14" s="73">
        <f t="shared" si="6"/>
        <v>50000000</v>
      </c>
      <c r="K14" s="75"/>
      <c r="L14" s="73">
        <v>0</v>
      </c>
      <c r="M14" s="75"/>
      <c r="N14" s="73">
        <v>0</v>
      </c>
      <c r="O14" s="82" t="s">
        <v>64</v>
      </c>
      <c r="P14" s="95">
        <v>237808.22</v>
      </c>
      <c r="Q14" s="76"/>
      <c r="R14" s="73">
        <v>0</v>
      </c>
      <c r="S14" s="95">
        <f t="shared" si="0"/>
        <v>237808.22</v>
      </c>
      <c r="T14" s="95">
        <f t="shared" si="1"/>
        <v>50000000</v>
      </c>
      <c r="U14" s="95">
        <v>0</v>
      </c>
      <c r="V14" s="95">
        <v>0</v>
      </c>
      <c r="W14" s="95">
        <f t="shared" si="2"/>
        <v>50000000</v>
      </c>
      <c r="X14" s="20"/>
      <c r="Y14" s="73">
        <v>0</v>
      </c>
      <c r="Z14" s="76" t="s">
        <v>77</v>
      </c>
      <c r="AA14" s="73">
        <v>50000000</v>
      </c>
      <c r="AB14" s="75" t="s">
        <v>76</v>
      </c>
      <c r="AC14" s="73">
        <v>184109.59</v>
      </c>
      <c r="AD14" s="76"/>
      <c r="AE14" s="73">
        <v>0</v>
      </c>
      <c r="AF14" s="95">
        <f t="shared" si="3"/>
        <v>50184109.59</v>
      </c>
      <c r="AG14" s="73">
        <f t="shared" si="4"/>
        <v>0</v>
      </c>
      <c r="AH14" s="73">
        <v>0</v>
      </c>
      <c r="AI14" s="73">
        <v>0</v>
      </c>
      <c r="AJ14" s="73">
        <f t="shared" si="5"/>
        <v>0</v>
      </c>
    </row>
    <row r="15" spans="1:36" s="34" customFormat="1" ht="30" customHeight="1">
      <c r="A15" s="15" t="s">
        <v>19</v>
      </c>
      <c r="B15" s="97" t="s">
        <v>40</v>
      </c>
      <c r="C15" s="98" t="s">
        <v>56</v>
      </c>
      <c r="D15" s="73">
        <v>100000000</v>
      </c>
      <c r="E15" s="86"/>
      <c r="F15" s="75" t="s">
        <v>41</v>
      </c>
      <c r="G15" s="73">
        <v>100000000</v>
      </c>
      <c r="H15" s="76"/>
      <c r="I15" s="76"/>
      <c r="J15" s="73">
        <f t="shared" si="6"/>
        <v>100000000</v>
      </c>
      <c r="K15" s="75"/>
      <c r="L15" s="73">
        <v>0</v>
      </c>
      <c r="M15" s="75"/>
      <c r="N15" s="73">
        <v>0</v>
      </c>
      <c r="O15" s="82" t="s">
        <v>64</v>
      </c>
      <c r="P15" s="95">
        <v>582630.14</v>
      </c>
      <c r="Q15" s="76"/>
      <c r="R15" s="73">
        <v>0</v>
      </c>
      <c r="S15" s="95">
        <f t="shared" si="0"/>
        <v>582630.14</v>
      </c>
      <c r="T15" s="95">
        <f t="shared" si="1"/>
        <v>100000000</v>
      </c>
      <c r="U15" s="95">
        <v>0</v>
      </c>
      <c r="V15" s="95">
        <v>0</v>
      </c>
      <c r="W15" s="95">
        <f t="shared" si="2"/>
        <v>100000000</v>
      </c>
      <c r="X15" s="20"/>
      <c r="Y15" s="73">
        <v>0</v>
      </c>
      <c r="Z15" s="75"/>
      <c r="AA15" s="73">
        <v>0</v>
      </c>
      <c r="AB15" s="75" t="s">
        <v>76</v>
      </c>
      <c r="AC15" s="73">
        <v>582630.14</v>
      </c>
      <c r="AD15" s="16"/>
      <c r="AE15" s="73">
        <v>0</v>
      </c>
      <c r="AF15" s="95">
        <f t="shared" si="3"/>
        <v>582630.14</v>
      </c>
      <c r="AG15" s="73">
        <f t="shared" si="4"/>
        <v>100000000</v>
      </c>
      <c r="AH15" s="73">
        <v>0</v>
      </c>
      <c r="AI15" s="73">
        <v>0</v>
      </c>
      <c r="AJ15" s="73">
        <f t="shared" si="5"/>
        <v>100000000</v>
      </c>
    </row>
    <row r="16" spans="1:36" s="34" customFormat="1" ht="28.5" customHeight="1">
      <c r="A16" s="15" t="s">
        <v>20</v>
      </c>
      <c r="B16" s="97" t="s">
        <v>44</v>
      </c>
      <c r="C16" s="92" t="s">
        <v>54</v>
      </c>
      <c r="D16" s="73">
        <v>50000000</v>
      </c>
      <c r="E16" s="86"/>
      <c r="F16" s="75" t="s">
        <v>46</v>
      </c>
      <c r="G16" s="73">
        <v>50000000</v>
      </c>
      <c r="H16" s="76"/>
      <c r="I16" s="76"/>
      <c r="J16" s="73">
        <v>50000000</v>
      </c>
      <c r="K16" s="20"/>
      <c r="L16" s="73">
        <v>0</v>
      </c>
      <c r="M16" s="75"/>
      <c r="N16" s="73">
        <v>0</v>
      </c>
      <c r="O16" s="82" t="s">
        <v>64</v>
      </c>
      <c r="P16" s="95">
        <v>372328.77</v>
      </c>
      <c r="Q16" s="16"/>
      <c r="R16" s="18"/>
      <c r="S16" s="95">
        <f t="shared" si="0"/>
        <v>372328.77</v>
      </c>
      <c r="T16" s="95">
        <f t="shared" si="1"/>
        <v>50000000</v>
      </c>
      <c r="U16" s="95">
        <v>0</v>
      </c>
      <c r="V16" s="95">
        <v>0</v>
      </c>
      <c r="W16" s="95">
        <f t="shared" si="2"/>
        <v>50000000</v>
      </c>
      <c r="X16" s="20"/>
      <c r="Y16" s="73">
        <v>0</v>
      </c>
      <c r="Z16" s="75"/>
      <c r="AA16" s="73">
        <v>0</v>
      </c>
      <c r="AB16" s="75" t="s">
        <v>76</v>
      </c>
      <c r="AC16" s="95">
        <v>382191.78</v>
      </c>
      <c r="AD16" s="16"/>
      <c r="AE16" s="73">
        <v>0</v>
      </c>
      <c r="AF16" s="95">
        <f t="shared" si="3"/>
        <v>382191.78</v>
      </c>
      <c r="AG16" s="73">
        <f t="shared" si="4"/>
        <v>50000000</v>
      </c>
      <c r="AH16" s="73">
        <v>0</v>
      </c>
      <c r="AI16" s="73">
        <v>0</v>
      </c>
      <c r="AJ16" s="73">
        <f t="shared" si="5"/>
        <v>50000000</v>
      </c>
    </row>
    <row r="17" spans="1:36" s="34" customFormat="1" ht="28.5" customHeight="1">
      <c r="A17" s="15" t="s">
        <v>65</v>
      </c>
      <c r="B17" s="97" t="s">
        <v>43</v>
      </c>
      <c r="C17" s="92" t="s">
        <v>53</v>
      </c>
      <c r="D17" s="73">
        <v>50000000</v>
      </c>
      <c r="E17" s="86"/>
      <c r="F17" s="75" t="s">
        <v>46</v>
      </c>
      <c r="G17" s="73">
        <v>50000000</v>
      </c>
      <c r="H17" s="76"/>
      <c r="I17" s="76"/>
      <c r="J17" s="73">
        <v>50000000</v>
      </c>
      <c r="K17" s="20"/>
      <c r="L17" s="73">
        <v>0</v>
      </c>
      <c r="M17" s="75"/>
      <c r="N17" s="73">
        <v>0</v>
      </c>
      <c r="O17" s="82" t="s">
        <v>64</v>
      </c>
      <c r="P17" s="95">
        <v>350136.99</v>
      </c>
      <c r="Q17" s="16"/>
      <c r="R17" s="18"/>
      <c r="S17" s="95">
        <f t="shared" si="0"/>
        <v>350136.99</v>
      </c>
      <c r="T17" s="95">
        <f t="shared" si="1"/>
        <v>50000000</v>
      </c>
      <c r="U17" s="95">
        <v>0</v>
      </c>
      <c r="V17" s="95">
        <v>0</v>
      </c>
      <c r="W17" s="95">
        <f t="shared" si="2"/>
        <v>50000000</v>
      </c>
      <c r="X17" s="20"/>
      <c r="Y17" s="73">
        <v>0</v>
      </c>
      <c r="Z17" s="75"/>
      <c r="AA17" s="73">
        <v>0</v>
      </c>
      <c r="AB17" s="75" t="s">
        <v>76</v>
      </c>
      <c r="AC17" s="95">
        <v>382191.78</v>
      </c>
      <c r="AD17" s="16"/>
      <c r="AE17" s="73">
        <v>0</v>
      </c>
      <c r="AF17" s="95">
        <f t="shared" si="3"/>
        <v>382191.78</v>
      </c>
      <c r="AG17" s="73">
        <f t="shared" si="4"/>
        <v>50000000</v>
      </c>
      <c r="AH17" s="73">
        <v>0</v>
      </c>
      <c r="AI17" s="73">
        <v>0</v>
      </c>
      <c r="AJ17" s="73">
        <f t="shared" si="5"/>
        <v>50000000</v>
      </c>
    </row>
    <row r="18" spans="1:36" s="34" customFormat="1" ht="27.75" customHeight="1">
      <c r="A18" s="15" t="s">
        <v>66</v>
      </c>
      <c r="B18" s="97" t="s">
        <v>45</v>
      </c>
      <c r="C18" s="98" t="s">
        <v>52</v>
      </c>
      <c r="D18" s="73">
        <v>40000000</v>
      </c>
      <c r="E18" s="86"/>
      <c r="F18" s="75" t="s">
        <v>47</v>
      </c>
      <c r="G18" s="73">
        <v>40000000</v>
      </c>
      <c r="H18" s="16"/>
      <c r="I18" s="16"/>
      <c r="J18" s="73">
        <v>40000000</v>
      </c>
      <c r="K18" s="75"/>
      <c r="L18" s="73">
        <v>0</v>
      </c>
      <c r="M18" s="75"/>
      <c r="N18" s="73">
        <v>0</v>
      </c>
      <c r="O18" s="82" t="s">
        <v>64</v>
      </c>
      <c r="P18" s="95">
        <v>291506.85</v>
      </c>
      <c r="Q18" s="16"/>
      <c r="R18" s="18"/>
      <c r="S18" s="95">
        <f t="shared" si="0"/>
        <v>291506.85</v>
      </c>
      <c r="T18" s="95">
        <f t="shared" si="1"/>
        <v>40000000</v>
      </c>
      <c r="U18" s="95">
        <v>0</v>
      </c>
      <c r="V18" s="95">
        <v>0</v>
      </c>
      <c r="W18" s="95">
        <f t="shared" si="2"/>
        <v>40000000</v>
      </c>
      <c r="X18" s="20"/>
      <c r="Y18" s="73">
        <v>0</v>
      </c>
      <c r="Z18" s="75"/>
      <c r="AA18" s="73">
        <v>0</v>
      </c>
      <c r="AB18" s="75" t="s">
        <v>76</v>
      </c>
      <c r="AC18" s="95">
        <v>322739.73</v>
      </c>
      <c r="AD18" s="16"/>
      <c r="AE18" s="73">
        <v>0</v>
      </c>
      <c r="AF18" s="95">
        <f t="shared" si="3"/>
        <v>322739.73</v>
      </c>
      <c r="AG18" s="73">
        <f t="shared" si="4"/>
        <v>40000000</v>
      </c>
      <c r="AH18" s="73">
        <v>0</v>
      </c>
      <c r="AI18" s="73">
        <v>0</v>
      </c>
      <c r="AJ18" s="73">
        <f t="shared" si="5"/>
        <v>40000000</v>
      </c>
    </row>
    <row r="19" spans="1:36" s="34" customFormat="1" ht="25.5" customHeight="1" hidden="1">
      <c r="A19" s="15" t="s">
        <v>33</v>
      </c>
      <c r="B19" s="7"/>
      <c r="C19" s="16"/>
      <c r="D19" s="16"/>
      <c r="E19" s="16"/>
      <c r="F19" s="20"/>
      <c r="G19" s="18">
        <v>0</v>
      </c>
      <c r="H19" s="16"/>
      <c r="I19" s="16"/>
      <c r="J19" s="18">
        <f t="shared" si="6"/>
        <v>0</v>
      </c>
      <c r="K19" s="75"/>
      <c r="L19" s="73">
        <v>0</v>
      </c>
      <c r="M19" s="75"/>
      <c r="N19" s="73">
        <v>0</v>
      </c>
      <c r="O19" s="75"/>
      <c r="P19" s="25">
        <v>0</v>
      </c>
      <c r="Q19" s="16"/>
      <c r="R19" s="18"/>
      <c r="S19" s="25">
        <f t="shared" si="0"/>
        <v>0</v>
      </c>
      <c r="T19" s="25">
        <f t="shared" si="1"/>
        <v>0</v>
      </c>
      <c r="U19" s="25">
        <v>0</v>
      </c>
      <c r="V19" s="25">
        <v>0</v>
      </c>
      <c r="W19" s="25">
        <f t="shared" si="2"/>
        <v>0</v>
      </c>
      <c r="X19" s="20"/>
      <c r="Y19" s="73">
        <v>0</v>
      </c>
      <c r="Z19" s="75"/>
      <c r="AA19" s="73">
        <v>0</v>
      </c>
      <c r="AB19" s="20"/>
      <c r="AC19" s="25">
        <v>0</v>
      </c>
      <c r="AD19" s="16"/>
      <c r="AE19" s="73">
        <v>0</v>
      </c>
      <c r="AF19" s="25">
        <f t="shared" si="3"/>
        <v>0</v>
      </c>
      <c r="AG19" s="18">
        <f t="shared" si="4"/>
        <v>0</v>
      </c>
      <c r="AH19" s="18">
        <v>0</v>
      </c>
      <c r="AI19" s="18">
        <v>0</v>
      </c>
      <c r="AJ19" s="18">
        <f t="shared" si="5"/>
        <v>0</v>
      </c>
    </row>
    <row r="20" spans="1:36" s="34" customFormat="1" ht="29.25" customHeight="1" hidden="1">
      <c r="A20" s="15" t="s">
        <v>34</v>
      </c>
      <c r="B20" s="65"/>
      <c r="C20" s="26"/>
      <c r="D20" s="18"/>
      <c r="E20" s="23"/>
      <c r="F20" s="20"/>
      <c r="G20" s="18">
        <v>0</v>
      </c>
      <c r="H20" s="16"/>
      <c r="I20" s="16"/>
      <c r="J20" s="18">
        <f t="shared" si="6"/>
        <v>0</v>
      </c>
      <c r="K20" s="75"/>
      <c r="L20" s="73">
        <v>0</v>
      </c>
      <c r="M20" s="75"/>
      <c r="N20" s="73">
        <v>0</v>
      </c>
      <c r="O20" s="75"/>
      <c r="P20" s="25">
        <v>0</v>
      </c>
      <c r="Q20" s="16"/>
      <c r="R20" s="18"/>
      <c r="S20" s="25">
        <f t="shared" si="0"/>
        <v>0</v>
      </c>
      <c r="T20" s="25">
        <f t="shared" si="1"/>
        <v>0</v>
      </c>
      <c r="U20" s="25">
        <v>0</v>
      </c>
      <c r="V20" s="25">
        <v>0</v>
      </c>
      <c r="W20" s="25">
        <f t="shared" si="2"/>
        <v>0</v>
      </c>
      <c r="X20" s="20"/>
      <c r="Y20" s="73">
        <v>0</v>
      </c>
      <c r="Z20" s="75"/>
      <c r="AA20" s="73">
        <v>0</v>
      </c>
      <c r="AB20" s="20"/>
      <c r="AC20" s="25">
        <v>0</v>
      </c>
      <c r="AD20" s="16"/>
      <c r="AE20" s="73">
        <v>0</v>
      </c>
      <c r="AF20" s="25">
        <f t="shared" si="3"/>
        <v>0</v>
      </c>
      <c r="AG20" s="18">
        <f t="shared" si="4"/>
        <v>0</v>
      </c>
      <c r="AH20" s="18">
        <v>0</v>
      </c>
      <c r="AI20" s="18">
        <v>0</v>
      </c>
      <c r="AJ20" s="18">
        <f t="shared" si="5"/>
        <v>0</v>
      </c>
    </row>
    <row r="21" spans="1:36" s="34" customFormat="1" ht="30" customHeight="1" hidden="1">
      <c r="A21" s="15" t="s">
        <v>35</v>
      </c>
      <c r="B21" s="65"/>
      <c r="C21" s="26"/>
      <c r="D21" s="18"/>
      <c r="E21" s="23"/>
      <c r="F21" s="20"/>
      <c r="G21" s="18">
        <v>0</v>
      </c>
      <c r="H21" s="16"/>
      <c r="I21" s="16"/>
      <c r="J21" s="18">
        <f t="shared" si="6"/>
        <v>0</v>
      </c>
      <c r="K21" s="75"/>
      <c r="L21" s="73">
        <v>0</v>
      </c>
      <c r="M21" s="75"/>
      <c r="N21" s="73">
        <v>0</v>
      </c>
      <c r="O21" s="75"/>
      <c r="P21" s="25">
        <v>0</v>
      </c>
      <c r="Q21" s="16"/>
      <c r="R21" s="18"/>
      <c r="S21" s="25">
        <f t="shared" si="0"/>
        <v>0</v>
      </c>
      <c r="T21" s="25">
        <f t="shared" si="1"/>
        <v>0</v>
      </c>
      <c r="U21" s="25">
        <v>0</v>
      </c>
      <c r="V21" s="25">
        <v>0</v>
      </c>
      <c r="W21" s="25">
        <f t="shared" si="2"/>
        <v>0</v>
      </c>
      <c r="X21" s="20"/>
      <c r="Y21" s="73">
        <v>0</v>
      </c>
      <c r="Z21" s="75"/>
      <c r="AA21" s="73">
        <v>0</v>
      </c>
      <c r="AB21" s="20"/>
      <c r="AC21" s="25">
        <v>0</v>
      </c>
      <c r="AD21" s="16"/>
      <c r="AE21" s="73">
        <v>0</v>
      </c>
      <c r="AF21" s="25">
        <f t="shared" si="3"/>
        <v>0</v>
      </c>
      <c r="AG21" s="18">
        <f t="shared" si="4"/>
        <v>0</v>
      </c>
      <c r="AH21" s="18">
        <v>0</v>
      </c>
      <c r="AI21" s="18">
        <v>0</v>
      </c>
      <c r="AJ21" s="18">
        <f t="shared" si="5"/>
        <v>0</v>
      </c>
    </row>
    <row r="22" spans="1:36" ht="23.25" customHeight="1">
      <c r="A22" s="10"/>
      <c r="B22" s="100" t="s">
        <v>8</v>
      </c>
      <c r="C22" s="76"/>
      <c r="D22" s="90">
        <f>SUM(D11:D21)</f>
        <v>510000000</v>
      </c>
      <c r="E22" s="90">
        <f aca="true" t="shared" si="7" ref="E22:J22">SUM(E11:E21)</f>
        <v>0</v>
      </c>
      <c r="F22" s="90">
        <f t="shared" si="7"/>
        <v>0</v>
      </c>
      <c r="G22" s="90">
        <f t="shared" si="7"/>
        <v>440000000</v>
      </c>
      <c r="H22" s="90">
        <f t="shared" si="7"/>
        <v>0</v>
      </c>
      <c r="I22" s="90">
        <f t="shared" si="7"/>
        <v>0</v>
      </c>
      <c r="J22" s="90">
        <f t="shared" si="7"/>
        <v>440000000</v>
      </c>
      <c r="K22" s="88"/>
      <c r="L22" s="89">
        <f>SUM(L11:L14)</f>
        <v>0</v>
      </c>
      <c r="M22" s="88"/>
      <c r="N22" s="89">
        <f>SUM(N11:N14)</f>
        <v>0</v>
      </c>
      <c r="O22" s="88"/>
      <c r="P22" s="99">
        <f>SUM(P11:P18)</f>
        <v>2637013.7100000004</v>
      </c>
      <c r="Q22" s="88"/>
      <c r="R22" s="88">
        <f>SUM(R11:R15)</f>
        <v>0</v>
      </c>
      <c r="S22" s="89">
        <f>SUM(S11:S18)</f>
        <v>2637013.7100000004</v>
      </c>
      <c r="T22" s="89">
        <f>SUM(T11:T18)</f>
        <v>440000000</v>
      </c>
      <c r="U22" s="89">
        <f>SUM(U11:U18)</f>
        <v>0</v>
      </c>
      <c r="V22" s="89">
        <f>SUM(V11:V18)</f>
        <v>0</v>
      </c>
      <c r="W22" s="89">
        <f>SUM(W11:W18)</f>
        <v>440000000</v>
      </c>
      <c r="X22" s="20"/>
      <c r="Y22" s="90">
        <f>SUM(Y11:Y18)</f>
        <v>0</v>
      </c>
      <c r="Z22" s="90"/>
      <c r="AA22" s="90">
        <f aca="true" t="shared" si="8" ref="AA22:AJ22">SUM(AA11:AA18)</f>
        <v>150000000</v>
      </c>
      <c r="AB22" s="90">
        <f t="shared" si="8"/>
        <v>0</v>
      </c>
      <c r="AC22" s="90">
        <f t="shared" si="8"/>
        <v>2549068.5</v>
      </c>
      <c r="AD22" s="90">
        <f t="shared" si="8"/>
        <v>0</v>
      </c>
      <c r="AE22" s="90">
        <f t="shared" si="8"/>
        <v>0</v>
      </c>
      <c r="AF22" s="90">
        <f t="shared" si="8"/>
        <v>152549068.49999997</v>
      </c>
      <c r="AG22" s="90">
        <f t="shared" si="8"/>
        <v>290000000</v>
      </c>
      <c r="AH22" s="90">
        <f t="shared" si="8"/>
        <v>0</v>
      </c>
      <c r="AI22" s="90">
        <f t="shared" si="8"/>
        <v>0</v>
      </c>
      <c r="AJ22" s="90">
        <f t="shared" si="8"/>
        <v>290000000</v>
      </c>
    </row>
    <row r="23" spans="1:36" ht="27.75" customHeight="1">
      <c r="A23" s="35"/>
      <c r="B23" s="32"/>
      <c r="C23" s="146" t="s">
        <v>29</v>
      </c>
      <c r="D23" s="146"/>
      <c r="E23" s="146"/>
      <c r="F23" s="146"/>
      <c r="G23" s="33"/>
      <c r="H23" s="32"/>
      <c r="I23" s="32"/>
      <c r="J23" s="32"/>
      <c r="K23" s="13"/>
      <c r="L23" s="146" t="s">
        <v>29</v>
      </c>
      <c r="M23" s="146"/>
      <c r="N23" s="146"/>
      <c r="O23" s="146"/>
      <c r="P23" s="32"/>
      <c r="Q23" s="32"/>
      <c r="R23" s="32"/>
      <c r="S23" s="32"/>
      <c r="T23" s="13"/>
      <c r="U23" s="13"/>
      <c r="V23" s="13"/>
      <c r="W23" s="13"/>
      <c r="X23" s="14"/>
      <c r="Y23" s="146" t="s">
        <v>29</v>
      </c>
      <c r="Z23" s="146"/>
      <c r="AA23" s="146"/>
      <c r="AB23" s="146"/>
      <c r="AC23" s="50"/>
      <c r="AD23" s="50"/>
      <c r="AE23" s="50"/>
      <c r="AF23" s="50"/>
      <c r="AG23" s="50"/>
      <c r="AH23" s="50"/>
      <c r="AI23" s="50"/>
      <c r="AJ23" s="50"/>
    </row>
    <row r="24" spans="1:36" ht="15" customHeight="1">
      <c r="A24" s="10" t="s">
        <v>12</v>
      </c>
      <c r="B24" s="101"/>
      <c r="C24" s="82"/>
      <c r="D24" s="83"/>
      <c r="E24" s="80"/>
      <c r="F24" s="82"/>
      <c r="G24" s="83"/>
      <c r="H24" s="81"/>
      <c r="I24" s="81"/>
      <c r="J24" s="83"/>
      <c r="K24" s="21"/>
      <c r="L24" s="81"/>
      <c r="M24" s="102"/>
      <c r="N24" s="83"/>
      <c r="O24" s="80"/>
      <c r="P24" s="81">
        <v>0</v>
      </c>
      <c r="Q24" s="84"/>
      <c r="R24" s="81">
        <v>0</v>
      </c>
      <c r="S24" s="96">
        <f>N24+P24+R24</f>
        <v>0</v>
      </c>
      <c r="T24" s="83">
        <v>0</v>
      </c>
      <c r="U24" s="81">
        <v>0</v>
      </c>
      <c r="V24" s="83">
        <v>0</v>
      </c>
      <c r="W24" s="83">
        <f>T24+U24+V24</f>
        <v>0</v>
      </c>
      <c r="X24" s="24"/>
      <c r="Y24" s="87">
        <v>0</v>
      </c>
      <c r="Z24" s="75"/>
      <c r="AA24" s="73"/>
      <c r="AB24" s="86"/>
      <c r="AC24" s="87">
        <v>0</v>
      </c>
      <c r="AD24" s="76"/>
      <c r="AE24" s="87">
        <v>0</v>
      </c>
      <c r="AF24" s="95">
        <f>AA24+AC24+AE24</f>
        <v>0</v>
      </c>
      <c r="AG24" s="73">
        <v>0</v>
      </c>
      <c r="AH24" s="87">
        <v>0</v>
      </c>
      <c r="AI24" s="73">
        <v>0</v>
      </c>
      <c r="AJ24" s="73">
        <f>AG24+AH24+AI24</f>
        <v>0</v>
      </c>
    </row>
    <row r="25" spans="1:36" ht="21" customHeight="1">
      <c r="A25" s="27"/>
      <c r="B25" s="71" t="s">
        <v>8</v>
      </c>
      <c r="C25" s="84"/>
      <c r="D25" s="89">
        <f>SUM(D24:D24)</f>
        <v>0</v>
      </c>
      <c r="E25" s="84"/>
      <c r="F25" s="84"/>
      <c r="G25" s="89">
        <f>SUM(G24:G24)</f>
        <v>0</v>
      </c>
      <c r="H25" s="88"/>
      <c r="I25" s="88"/>
      <c r="J25" s="89">
        <f>SUM(J24:J24)</f>
        <v>0</v>
      </c>
      <c r="K25" s="28"/>
      <c r="L25" s="88">
        <f>SUM(L24:L24)</f>
        <v>0</v>
      </c>
      <c r="M25" s="88"/>
      <c r="N25" s="89">
        <f>SUM(N24:N24)</f>
        <v>0</v>
      </c>
      <c r="O25" s="88"/>
      <c r="P25" s="88">
        <f>SUM(P24:P24)</f>
        <v>0</v>
      </c>
      <c r="Q25" s="88"/>
      <c r="R25" s="88">
        <f aca="true" t="shared" si="9" ref="R25:W25">SUM(R24:R24)</f>
        <v>0</v>
      </c>
      <c r="S25" s="89">
        <f t="shared" si="9"/>
        <v>0</v>
      </c>
      <c r="T25" s="89">
        <f t="shared" si="9"/>
        <v>0</v>
      </c>
      <c r="U25" s="88">
        <f t="shared" si="9"/>
        <v>0</v>
      </c>
      <c r="V25" s="88">
        <f t="shared" si="9"/>
        <v>0</v>
      </c>
      <c r="W25" s="89">
        <f t="shared" si="9"/>
        <v>0</v>
      </c>
      <c r="X25" s="29"/>
      <c r="Y25" s="112">
        <f>SUM(Y24:Y24)</f>
        <v>0</v>
      </c>
      <c r="Z25" s="112"/>
      <c r="AA25" s="90">
        <f>SUM(AA24:AA24)</f>
        <v>0</v>
      </c>
      <c r="AB25" s="112"/>
      <c r="AC25" s="112">
        <f>SUM(AC24:AC24)</f>
        <v>0</v>
      </c>
      <c r="AD25" s="112"/>
      <c r="AE25" s="112">
        <f aca="true" t="shared" si="10" ref="AE25:AJ25">SUM(AE24:AE24)</f>
        <v>0</v>
      </c>
      <c r="AF25" s="90">
        <f t="shared" si="10"/>
        <v>0</v>
      </c>
      <c r="AG25" s="90">
        <f t="shared" si="10"/>
        <v>0</v>
      </c>
      <c r="AH25" s="112">
        <f t="shared" si="10"/>
        <v>0</v>
      </c>
      <c r="AI25" s="112">
        <f t="shared" si="10"/>
        <v>0</v>
      </c>
      <c r="AJ25" s="90">
        <f t="shared" si="10"/>
        <v>0</v>
      </c>
    </row>
    <row r="26" spans="1:36" s="32" customFormat="1" ht="28.5" customHeight="1">
      <c r="A26" s="31"/>
      <c r="C26" s="33" t="s">
        <v>30</v>
      </c>
      <c r="D26" s="33"/>
      <c r="E26" s="33"/>
      <c r="F26" s="33"/>
      <c r="G26" s="33"/>
      <c r="K26" s="13"/>
      <c r="L26" s="33" t="s">
        <v>30</v>
      </c>
      <c r="X26" s="14"/>
      <c r="Y26" s="33" t="s">
        <v>30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15" customHeight="1">
      <c r="A27" s="36" t="s">
        <v>11</v>
      </c>
      <c r="B27" s="59"/>
      <c r="C27" s="66"/>
      <c r="D27" s="66"/>
      <c r="E27" s="66"/>
      <c r="F27" s="66"/>
      <c r="G27" s="66"/>
      <c r="H27" s="59"/>
      <c r="I27" s="60"/>
      <c r="J27" s="59"/>
      <c r="K27" s="22"/>
      <c r="L27" s="84"/>
      <c r="M27" s="103"/>
      <c r="N27" s="104"/>
      <c r="O27" s="104"/>
      <c r="P27" s="104"/>
      <c r="Q27" s="103"/>
      <c r="R27" s="105"/>
      <c r="S27" s="105"/>
      <c r="T27" s="104"/>
      <c r="U27" s="104"/>
      <c r="V27" s="105"/>
      <c r="W27" s="104"/>
      <c r="X27" s="16"/>
      <c r="Y27" s="76"/>
      <c r="Z27" s="114"/>
      <c r="AA27" s="76"/>
      <c r="AB27" s="76"/>
      <c r="AC27" s="76"/>
      <c r="AD27" s="114"/>
      <c r="AE27" s="115"/>
      <c r="AF27" s="115"/>
      <c r="AG27" s="76"/>
      <c r="AH27" s="76"/>
      <c r="AI27" s="115"/>
      <c r="AJ27" s="76"/>
    </row>
    <row r="28" spans="1:36" ht="18.75" customHeight="1">
      <c r="A28" s="10"/>
      <c r="B28" s="71" t="s">
        <v>7</v>
      </c>
      <c r="C28" s="88"/>
      <c r="D28" s="88">
        <v>0</v>
      </c>
      <c r="E28" s="84"/>
      <c r="F28" s="84"/>
      <c r="G28" s="88">
        <v>0</v>
      </c>
      <c r="H28" s="88"/>
      <c r="I28" s="88"/>
      <c r="J28" s="88">
        <v>0</v>
      </c>
      <c r="K28" s="28"/>
      <c r="L28" s="88">
        <v>0</v>
      </c>
      <c r="M28" s="88"/>
      <c r="N28" s="88">
        <v>0</v>
      </c>
      <c r="O28" s="88"/>
      <c r="P28" s="88">
        <v>0</v>
      </c>
      <c r="Q28" s="88"/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47"/>
      <c r="Y28" s="116">
        <v>0</v>
      </c>
      <c r="Z28" s="117"/>
      <c r="AA28" s="116">
        <v>0</v>
      </c>
      <c r="AB28" s="116"/>
      <c r="AC28" s="116">
        <v>0</v>
      </c>
      <c r="AD28" s="117"/>
      <c r="AE28" s="118">
        <v>0</v>
      </c>
      <c r="AF28" s="118">
        <v>0</v>
      </c>
      <c r="AG28" s="116">
        <v>0</v>
      </c>
      <c r="AH28" s="116">
        <v>0</v>
      </c>
      <c r="AI28" s="116">
        <v>0</v>
      </c>
      <c r="AJ28" s="116">
        <v>0</v>
      </c>
    </row>
    <row r="29" spans="1:36" s="37" customFormat="1" ht="23.25" customHeight="1">
      <c r="A29" s="10"/>
      <c r="B29" s="71" t="s">
        <v>9</v>
      </c>
      <c r="C29" s="71"/>
      <c r="D29" s="90">
        <f>D9+D22+D25+D28</f>
        <v>756200000</v>
      </c>
      <c r="E29" s="90"/>
      <c r="F29" s="90"/>
      <c r="G29" s="90">
        <f>G9+G22+G25+G28</f>
        <v>453000000</v>
      </c>
      <c r="H29" s="90">
        <f>H9+H22+H25+H28</f>
        <v>0</v>
      </c>
      <c r="I29" s="90">
        <f>I9+I22+I25+I28</f>
        <v>0</v>
      </c>
      <c r="J29" s="90">
        <f>J9+J22+J25+J28</f>
        <v>453000000</v>
      </c>
      <c r="K29" s="30"/>
      <c r="L29" s="90">
        <f>L9+L22+L25+L28</f>
        <v>0</v>
      </c>
      <c r="M29" s="90"/>
      <c r="N29" s="90">
        <f>N9+N22+N25+N28</f>
        <v>1300000</v>
      </c>
      <c r="O29" s="90"/>
      <c r="P29" s="90">
        <f aca="true" t="shared" si="11" ref="P29:W29">P9+P22+P25+P28</f>
        <v>2637013.7100000004</v>
      </c>
      <c r="Q29" s="90">
        <f t="shared" si="11"/>
        <v>0</v>
      </c>
      <c r="R29" s="90">
        <f t="shared" si="11"/>
        <v>0</v>
      </c>
      <c r="S29" s="90">
        <f t="shared" si="11"/>
        <v>3937013.7100000004</v>
      </c>
      <c r="T29" s="90">
        <f t="shared" si="11"/>
        <v>451700000</v>
      </c>
      <c r="U29" s="90">
        <f t="shared" si="11"/>
        <v>0</v>
      </c>
      <c r="V29" s="90">
        <f t="shared" si="11"/>
        <v>0</v>
      </c>
      <c r="W29" s="90">
        <f t="shared" si="11"/>
        <v>451700000</v>
      </c>
      <c r="X29" s="30"/>
      <c r="Y29" s="90">
        <f>Y9+Y22+Y25+Y28</f>
        <v>146200000</v>
      </c>
      <c r="Z29" s="90"/>
      <c r="AA29" s="90">
        <f>AA9+AA22+AA25+AA28</f>
        <v>150000000</v>
      </c>
      <c r="AB29" s="90"/>
      <c r="AC29" s="90">
        <f aca="true" t="shared" si="12" ref="AC29:AJ29">AC9+AC22+AC25+AC28</f>
        <v>2549068.5</v>
      </c>
      <c r="AD29" s="90">
        <f t="shared" si="12"/>
        <v>0</v>
      </c>
      <c r="AE29" s="90">
        <f t="shared" si="12"/>
        <v>0</v>
      </c>
      <c r="AF29" s="90">
        <f t="shared" si="12"/>
        <v>152549068.49999997</v>
      </c>
      <c r="AG29" s="90">
        <f t="shared" si="12"/>
        <v>447900000</v>
      </c>
      <c r="AH29" s="90">
        <f t="shared" si="12"/>
        <v>0</v>
      </c>
      <c r="AI29" s="90">
        <f t="shared" si="12"/>
        <v>0</v>
      </c>
      <c r="AJ29" s="90">
        <f t="shared" si="12"/>
        <v>447900000</v>
      </c>
    </row>
    <row r="30" spans="1:36" s="37" customFormat="1" ht="12.75" customHeight="1">
      <c r="A30" s="35"/>
      <c r="B30" s="33"/>
      <c r="C30" s="33"/>
      <c r="D30" s="38"/>
      <c r="E30" s="33"/>
      <c r="F30" s="33"/>
      <c r="G30" s="39"/>
      <c r="H30" s="39"/>
      <c r="I30" s="39"/>
      <c r="J30" s="39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1:36" s="37" customFormat="1" ht="24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40"/>
      <c r="X31" s="40"/>
      <c r="Y31" s="163" t="s">
        <v>81</v>
      </c>
      <c r="Z31" s="164"/>
      <c r="AA31" s="164"/>
      <c r="AB31" s="164"/>
      <c r="AC31" s="164"/>
      <c r="AD31" s="164"/>
      <c r="AE31" s="164"/>
      <c r="AF31" s="164"/>
      <c r="AG31" s="164"/>
      <c r="AH31" s="164"/>
      <c r="AI31" s="122"/>
      <c r="AJ31" s="122"/>
    </row>
    <row r="32" spans="1:36" s="37" customFormat="1" ht="17.25" customHeight="1">
      <c r="A32" s="35"/>
      <c r="B32" s="33"/>
      <c r="C32" s="33"/>
      <c r="D32" s="38"/>
      <c r="E32" s="33"/>
      <c r="F32" s="33"/>
      <c r="G32" s="39"/>
      <c r="H32" s="39"/>
      <c r="I32" s="39"/>
      <c r="J32" s="39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40"/>
      <c r="X32" s="40"/>
      <c r="Y32" s="120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22"/>
    </row>
    <row r="33" spans="1:36" ht="35.25" customHeight="1">
      <c r="A33" s="31"/>
      <c r="B33" s="2"/>
      <c r="C33" s="3"/>
      <c r="D33" s="2"/>
      <c r="E33" s="3"/>
      <c r="F33" s="3"/>
      <c r="G33" s="3"/>
      <c r="H33" s="3"/>
      <c r="I33" s="3"/>
      <c r="J33" s="41"/>
      <c r="K33" s="55"/>
      <c r="L33" s="124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25"/>
      <c r="X33" s="163" t="s">
        <v>80</v>
      </c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</row>
    <row r="34" spans="1:36" ht="30.75" customHeight="1">
      <c r="A34" s="31"/>
      <c r="B34" s="2"/>
      <c r="C34" s="108"/>
      <c r="D34" s="2"/>
      <c r="E34" s="108"/>
      <c r="F34" s="108"/>
      <c r="G34" s="108"/>
      <c r="H34" s="108"/>
      <c r="I34" s="108"/>
      <c r="J34" s="41"/>
      <c r="K34" s="107"/>
      <c r="L34" s="12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63" t="s">
        <v>70</v>
      </c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</row>
    <row r="35" spans="1:36" ht="17.25" customHeight="1">
      <c r="A35" s="31"/>
      <c r="B35" s="2"/>
      <c r="C35" s="3"/>
      <c r="D35" s="3"/>
      <c r="E35" s="3"/>
      <c r="F35" s="3"/>
      <c r="G35" s="3"/>
      <c r="H35" s="3"/>
      <c r="I35" s="3"/>
      <c r="J35" s="41"/>
      <c r="K35" s="55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09"/>
      <c r="AJ35" s="7"/>
    </row>
    <row r="36" spans="1:36" ht="25.5" customHeight="1">
      <c r="A36" s="31"/>
      <c r="B36" s="2"/>
      <c r="C36" s="3"/>
      <c r="D36" s="3"/>
      <c r="E36" s="3"/>
      <c r="F36" s="3"/>
      <c r="G36" s="3"/>
      <c r="H36" s="3"/>
      <c r="I36" s="3"/>
      <c r="J36" s="41"/>
      <c r="K36" s="55"/>
      <c r="L36" s="128"/>
      <c r="M36" s="129"/>
      <c r="N36" s="129"/>
      <c r="O36" s="129"/>
      <c r="P36" s="129"/>
      <c r="Q36" s="129"/>
      <c r="R36" s="129"/>
      <c r="S36" s="129"/>
      <c r="T36" s="129"/>
      <c r="U36" s="129"/>
      <c r="V36" s="55"/>
      <c r="W36" s="7"/>
      <c r="X36" s="7"/>
      <c r="Y36" s="128"/>
      <c r="Z36" s="129"/>
      <c r="AA36" s="129"/>
      <c r="AB36" s="129"/>
      <c r="AC36" s="129"/>
      <c r="AD36" s="129"/>
      <c r="AE36" s="129"/>
      <c r="AF36" s="129"/>
      <c r="AG36" s="129"/>
      <c r="AH36" s="129"/>
      <c r="AI36" s="55"/>
      <c r="AJ36" s="7"/>
    </row>
    <row r="37" spans="1:36" ht="33.7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167"/>
      <c r="M37" s="168"/>
      <c r="N37" s="168"/>
      <c r="O37" s="168"/>
      <c r="P37" s="168"/>
      <c r="Q37" s="168"/>
      <c r="R37" s="168"/>
      <c r="S37" s="54"/>
      <c r="T37" s="7"/>
      <c r="U37" s="7"/>
      <c r="V37" s="106"/>
      <c r="W37" s="7"/>
      <c r="X37" s="7"/>
      <c r="Y37" s="126" t="s">
        <v>49</v>
      </c>
      <c r="Z37" s="127"/>
      <c r="AA37" s="127"/>
      <c r="AB37" s="127"/>
      <c r="AC37" s="127"/>
      <c r="AD37" s="127"/>
      <c r="AE37" s="127"/>
      <c r="AF37" s="54" t="s">
        <v>51</v>
      </c>
      <c r="AG37" s="7"/>
      <c r="AH37" s="7"/>
      <c r="AI37" s="123" t="s">
        <v>50</v>
      </c>
      <c r="AJ37" s="7"/>
    </row>
    <row r="38" spans="1:36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7"/>
      <c r="M38" s="7"/>
      <c r="N38" s="7"/>
      <c r="O38" s="7"/>
      <c r="P38" s="7"/>
      <c r="Q38" s="7"/>
      <c r="R38" s="7"/>
      <c r="S38" s="52"/>
      <c r="T38" s="7"/>
      <c r="U38" s="7"/>
      <c r="V38" s="7"/>
      <c r="W38" s="7"/>
      <c r="X38" s="7"/>
      <c r="Y38" s="128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7"/>
    </row>
    <row r="39" spans="1:36" ht="14.25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169"/>
      <c r="M39" s="125"/>
      <c r="N39" s="125"/>
      <c r="O39" s="125"/>
      <c r="P39" s="125"/>
      <c r="Q39" s="53"/>
      <c r="R39" s="53"/>
      <c r="S39" s="51"/>
      <c r="T39" s="7"/>
      <c r="U39" s="7"/>
      <c r="V39" s="106"/>
      <c r="W39" s="7"/>
      <c r="X39" s="7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7"/>
    </row>
    <row r="40" spans="1:36" ht="14.25" customHeight="1">
      <c r="A40" s="31"/>
      <c r="B40" s="2"/>
      <c r="C40" s="3"/>
      <c r="D40" s="3"/>
      <c r="E40" s="3"/>
      <c r="F40" s="3"/>
      <c r="G40" s="3"/>
      <c r="H40" s="3"/>
      <c r="I40" s="3"/>
      <c r="J40" s="41"/>
      <c r="K40" s="1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7"/>
      <c r="W40" s="7"/>
      <c r="X40" s="7"/>
      <c r="Y40" s="48"/>
      <c r="Z40" s="49"/>
      <c r="AA40" s="49"/>
      <c r="AB40" s="49"/>
      <c r="AC40" s="49"/>
      <c r="AD40" s="49"/>
      <c r="AE40" s="49"/>
      <c r="AF40" s="106" t="s">
        <v>23</v>
      </c>
      <c r="AG40" s="49"/>
      <c r="AH40" s="49"/>
      <c r="AI40" s="49"/>
      <c r="AJ40" s="7"/>
    </row>
    <row r="41" spans="1:36" ht="36" customHeight="1">
      <c r="A41" s="31"/>
      <c r="B41" s="2"/>
      <c r="C41" s="3"/>
      <c r="D41" s="3"/>
      <c r="E41" s="3"/>
      <c r="F41" s="3"/>
      <c r="G41" s="3"/>
      <c r="H41" s="3"/>
      <c r="I41" s="3"/>
      <c r="J41" s="41"/>
      <c r="K41" s="1"/>
      <c r="L41" s="7"/>
      <c r="M41" s="67"/>
      <c r="N41" s="67"/>
      <c r="O41" s="67"/>
      <c r="P41" s="7"/>
      <c r="R41" s="7"/>
      <c r="S41" s="7"/>
      <c r="T41" s="7"/>
      <c r="U41" s="68"/>
      <c r="V41" s="7"/>
      <c r="W41" s="7"/>
      <c r="X41" s="7"/>
      <c r="Y41" s="130" t="s">
        <v>38</v>
      </c>
      <c r="Z41" s="131"/>
      <c r="AA41" s="131"/>
      <c r="AB41" s="131"/>
      <c r="AC41" s="131"/>
      <c r="AD41" s="53"/>
      <c r="AE41" s="53"/>
      <c r="AF41" s="51" t="s">
        <v>42</v>
      </c>
      <c r="AG41" s="34"/>
      <c r="AH41" s="69"/>
      <c r="AI41" s="123" t="s">
        <v>39</v>
      </c>
      <c r="AJ41" s="7"/>
    </row>
    <row r="42" spans="1:36" ht="51" customHeight="1">
      <c r="A42" s="31"/>
      <c r="B42" s="2"/>
      <c r="C42" s="3"/>
      <c r="D42" s="3"/>
      <c r="E42" s="3"/>
      <c r="F42" s="3"/>
      <c r="G42" s="3"/>
      <c r="H42" s="3"/>
      <c r="I42" s="3"/>
      <c r="J42" s="46">
        <v>1</v>
      </c>
      <c r="K42" s="5"/>
      <c r="L42" s="153"/>
      <c r="M42" s="154"/>
      <c r="N42" s="154"/>
      <c r="O42" s="154"/>
      <c r="P42" s="155"/>
      <c r="Q42" s="155"/>
      <c r="R42" s="155"/>
      <c r="T42" s="42"/>
      <c r="U42" s="155"/>
      <c r="V42" s="156"/>
      <c r="W42" s="34">
        <v>2</v>
      </c>
      <c r="X42" s="7"/>
      <c r="Y42" s="153"/>
      <c r="Z42" s="154"/>
      <c r="AA42" s="154"/>
      <c r="AB42" s="154"/>
      <c r="AC42" s="155"/>
      <c r="AD42" s="155"/>
      <c r="AE42" s="155"/>
      <c r="AF42" s="8"/>
      <c r="AG42" s="42"/>
      <c r="AH42" s="155"/>
      <c r="AI42" s="156"/>
      <c r="AJ42" s="34">
        <v>3</v>
      </c>
    </row>
    <row r="43" spans="1:36" s="34" customFormat="1" ht="12.75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34" customFormat="1" ht="12.75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34" customFormat="1" ht="15.75" customHeight="1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34" customFormat="1" ht="12.75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34" customFormat="1" ht="12.75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34" customFormat="1" ht="15.75" customHeight="1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spans="1:36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spans="1:36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spans="1:36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spans="1:36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spans="1:36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spans="1:36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spans="1:36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spans="1:36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spans="1:36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spans="1:36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spans="1:36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spans="1:36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spans="1:36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spans="1:36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spans="1:36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spans="1:36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spans="1:36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spans="1:36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spans="1:36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</row>
    <row r="1042" spans="1:36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</row>
    <row r="1043" spans="1:36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</row>
    <row r="1044" spans="1:36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</row>
    <row r="1045" spans="1:36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</row>
    <row r="1046" spans="1:36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</row>
    <row r="1047" spans="1:36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</row>
    <row r="1048" spans="1:36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</row>
    <row r="1049" spans="1:36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</row>
    <row r="1050" spans="1:36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</row>
    <row r="1051" spans="1:36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</row>
    <row r="1052" spans="1:36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</row>
    <row r="1053" spans="1:36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</row>
    <row r="1054" spans="1:36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</row>
    <row r="1055" spans="1:36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</row>
    <row r="1056" spans="1:36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</row>
    <row r="1057" spans="1:36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</row>
    <row r="1058" spans="1:36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</row>
    <row r="1059" spans="1:36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</row>
    <row r="1060" spans="1:36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</row>
    <row r="1061" spans="1:36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</row>
    <row r="1062" spans="1:36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</row>
    <row r="1063" spans="1:36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</row>
    <row r="1064" spans="1:36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</row>
    <row r="1065" spans="1:36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</row>
    <row r="1066" spans="1:36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</row>
    <row r="1067" spans="1:36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</row>
    <row r="1068" spans="1:36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</row>
    <row r="1069" spans="1:36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spans="1:36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</row>
    <row r="1071" spans="1:36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</row>
    <row r="1072" spans="1:36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</row>
    <row r="1073" spans="1:36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</row>
    <row r="1074" spans="1:36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</row>
    <row r="1075" spans="1:36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</row>
    <row r="1076" spans="1:36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</row>
    <row r="1077" spans="1:36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</row>
    <row r="1078" spans="1:36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</row>
    <row r="1079" spans="1:36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</row>
    <row r="1080" spans="1:36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</row>
    <row r="1081" spans="1:36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</row>
    <row r="1082" spans="1:36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</row>
    <row r="1083" spans="1:36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</row>
    <row r="1084" spans="1:36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</row>
    <row r="1085" spans="1:36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</row>
    <row r="1086" spans="1:36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</row>
    <row r="1087" spans="1:36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</row>
    <row r="1088" spans="1:36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</row>
    <row r="1089" spans="1:36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</row>
    <row r="1090" spans="1:36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</row>
    <row r="1091" spans="1:36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</row>
    <row r="1092" spans="1:36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</row>
    <row r="1093" spans="1:36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</row>
    <row r="1094" spans="1:36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</row>
    <row r="1095" spans="1:36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</row>
    <row r="1096" spans="1:36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</row>
    <row r="1097" spans="1:36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</row>
    <row r="1098" spans="1:36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</row>
    <row r="1099" spans="1:36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</row>
    <row r="1100" spans="1:36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</row>
    <row r="1101" spans="1:36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</row>
    <row r="1102" spans="1:36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</row>
    <row r="1103" spans="1:36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</row>
    <row r="1104" spans="1:36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</row>
    <row r="1105" spans="1:36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</row>
    <row r="1106" spans="1:36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</row>
    <row r="1107" spans="1:36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</row>
    <row r="1108" spans="1:36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</row>
    <row r="1109" spans="1:36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spans="1:36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spans="1:36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spans="1:36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</row>
    <row r="1113" spans="1:36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</row>
    <row r="1114" spans="1:36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</row>
    <row r="1115" spans="1:36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</row>
    <row r="1116" spans="1:36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</row>
    <row r="1117" spans="1:36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</row>
    <row r="1118" spans="1:36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</row>
    <row r="1119" spans="1:36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</row>
    <row r="1120" spans="1:36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</row>
    <row r="1121" spans="1:36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</row>
    <row r="1122" spans="1:36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</row>
    <row r="1123" spans="1:36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</row>
    <row r="1124" spans="1:36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</row>
    <row r="1125" spans="1:36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</row>
    <row r="1126" spans="1:36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</row>
    <row r="1127" spans="1:36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</row>
    <row r="1128" spans="1:36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</row>
    <row r="1129" spans="1:36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</row>
    <row r="1130" spans="1:36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</row>
    <row r="1131" spans="1:36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</row>
    <row r="1132" spans="1:36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</row>
    <row r="1133" spans="1:36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</row>
    <row r="1134" spans="1:36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</row>
    <row r="1135" spans="1:36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</row>
    <row r="1136" spans="1:36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</row>
    <row r="1137" spans="1:36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</row>
    <row r="1138" spans="1:36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</row>
    <row r="1139" spans="1:36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</row>
    <row r="1140" spans="1:36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</row>
    <row r="1141" spans="1:36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</row>
    <row r="1142" spans="1:36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</row>
    <row r="1143" spans="1:36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</row>
    <row r="1144" spans="1:36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</row>
    <row r="1145" spans="1:36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</row>
    <row r="1146" spans="1:36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</row>
    <row r="1147" spans="1:36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</row>
    <row r="1148" spans="1:36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</row>
    <row r="1149" spans="1:36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</row>
    <row r="1150" spans="1:36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</row>
    <row r="1151" spans="1:36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</row>
    <row r="1152" spans="1:36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</row>
    <row r="1153" spans="1:36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</row>
    <row r="1154" spans="1:36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</row>
    <row r="1155" spans="1:36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</row>
    <row r="1156" spans="1:36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</row>
    <row r="1157" spans="1:36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</row>
    <row r="1158" spans="1:36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</row>
    <row r="1159" spans="1:36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</row>
    <row r="1160" spans="1:36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</row>
    <row r="1161" spans="1:36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</row>
    <row r="1162" spans="1:36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</row>
    <row r="1163" spans="1:36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</row>
    <row r="1164" spans="1:36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</row>
    <row r="1165" spans="1:36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</row>
    <row r="1166" spans="1:36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</row>
    <row r="1167" spans="1:36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</row>
    <row r="1168" spans="1:36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</row>
    <row r="1169" spans="1:36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</row>
    <row r="1170" spans="1:36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</row>
    <row r="1171" spans="1:36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</row>
    <row r="1172" spans="1:36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</row>
    <row r="1173" spans="1:36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</row>
    <row r="1174" spans="1:36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</row>
    <row r="1175" spans="1:36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</row>
    <row r="1176" spans="1:36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</row>
    <row r="1177" spans="1:36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</row>
    <row r="1178" spans="1:36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</row>
    <row r="1179" spans="1:36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</row>
    <row r="1180" spans="1:36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</row>
    <row r="1181" spans="1:36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</row>
    <row r="1182" spans="1:36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</row>
    <row r="1183" spans="1:36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</row>
    <row r="1184" spans="1:36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</row>
    <row r="1185" spans="1:36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</row>
    <row r="1186" spans="1:36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</row>
    <row r="1187" spans="1:36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</row>
    <row r="1188" spans="1:36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</row>
    <row r="1189" spans="1:36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</row>
    <row r="1190" spans="1:36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</row>
    <row r="1191" spans="1:36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</row>
    <row r="1192" spans="1:36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</row>
    <row r="1193" spans="1:36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</row>
    <row r="1194" spans="1:36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</row>
    <row r="1195" spans="1:36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</row>
    <row r="1196" spans="1:36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</row>
    <row r="1197" spans="1:36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</row>
    <row r="1198" spans="1:36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</row>
    <row r="1199" spans="1:36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</row>
    <row r="1200" spans="1:36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</row>
    <row r="1201" spans="1:36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</row>
    <row r="1202" spans="1:36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</row>
    <row r="1203" spans="1:36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</row>
    <row r="1204" spans="1:36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</row>
    <row r="1205" spans="1:36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</row>
    <row r="1206" spans="1:36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</row>
    <row r="1207" spans="1:36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</row>
    <row r="1208" spans="1:36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</row>
    <row r="1209" spans="1:36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</row>
    <row r="1210" spans="1:36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</row>
    <row r="1211" spans="1:36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</row>
    <row r="1212" spans="1:36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</row>
    <row r="1213" spans="1:36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</row>
    <row r="1214" spans="1:36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</row>
    <row r="1215" spans="1:36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</row>
    <row r="1216" spans="1:36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</row>
    <row r="1217" spans="1:36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</row>
    <row r="1218" spans="1:36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</row>
    <row r="1219" spans="1:36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</row>
    <row r="1220" spans="1:36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</row>
    <row r="1221" spans="1:36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</row>
    <row r="1222" spans="1:36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</row>
    <row r="1223" spans="1:36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</row>
    <row r="1224" spans="1:36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</row>
    <row r="1225" spans="1:36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</row>
    <row r="1226" spans="1:36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</row>
    <row r="1227" spans="1:36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</row>
    <row r="1228" spans="1:36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</row>
    <row r="1229" spans="1:36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</row>
    <row r="1230" spans="1:36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</row>
    <row r="1231" spans="1:36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</row>
    <row r="1232" spans="1:36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</row>
    <row r="1233" spans="1:36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</row>
    <row r="1234" spans="1:36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</row>
    <row r="1235" spans="1:36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</row>
    <row r="1236" spans="1:36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</row>
    <row r="1237" spans="1:36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</row>
    <row r="1238" spans="1:36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</row>
    <row r="1239" spans="1:36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</row>
    <row r="1240" spans="1:36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</row>
    <row r="1241" spans="1:36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</row>
    <row r="1242" spans="1:36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</row>
    <row r="1243" spans="1:36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</row>
    <row r="1244" spans="1:36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</row>
    <row r="1245" spans="1:36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</row>
    <row r="1246" spans="1:36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</row>
    <row r="1247" spans="1:36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</row>
    <row r="1248" spans="1:36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</row>
    <row r="1249" spans="1:36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</row>
    <row r="1250" spans="1:36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</row>
    <row r="1251" spans="1:36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</row>
    <row r="1252" spans="1:36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</row>
    <row r="1253" spans="1:36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</row>
    <row r="1254" spans="1:36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</row>
    <row r="1255" spans="1:36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</row>
    <row r="1256" spans="1:36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</row>
    <row r="1257" spans="1:36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</row>
    <row r="1258" spans="1:36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</row>
    <row r="1259" spans="1:36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</row>
    <row r="1260" spans="1:36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</row>
    <row r="1261" spans="1:36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</row>
    <row r="1262" spans="1:36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</row>
    <row r="1263" spans="1:36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</row>
    <row r="1264" spans="1:36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</row>
    <row r="1265" spans="1:36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</row>
    <row r="1266" spans="1:36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</row>
    <row r="1267" spans="1:36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</row>
    <row r="1268" spans="1:36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</row>
    <row r="1269" spans="1:36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</row>
    <row r="1270" spans="1:36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</row>
    <row r="1271" spans="1:36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</row>
    <row r="1272" spans="1:36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</row>
    <row r="1273" spans="1:36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</row>
    <row r="1274" spans="1:36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</row>
    <row r="1275" spans="1:36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</row>
    <row r="1276" spans="1:36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</row>
    <row r="1277" spans="1:36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</row>
    <row r="1278" spans="1:36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</row>
    <row r="1279" spans="1:36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</row>
    <row r="1280" spans="1:36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</row>
    <row r="1281" spans="1:36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</row>
    <row r="1282" spans="1:36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</row>
    <row r="1283" spans="1:36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</row>
    <row r="1284" spans="1:36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</row>
    <row r="1285" spans="1:36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</row>
    <row r="1286" spans="1:36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</row>
    <row r="1287" spans="1:36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</row>
    <row r="1288" spans="1:36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</row>
    <row r="1289" spans="1:36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</row>
    <row r="1290" spans="1:36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</row>
    <row r="1291" spans="1:36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</row>
    <row r="1292" spans="1:36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</row>
    <row r="1293" spans="1:36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</row>
    <row r="1294" spans="1:36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</row>
    <row r="1295" spans="1:36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</row>
    <row r="1296" spans="1:36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</row>
    <row r="1297" spans="1:36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</row>
    <row r="1298" spans="1:36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</row>
    <row r="1299" spans="1:36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</row>
    <row r="1300" spans="1:36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</row>
    <row r="1301" spans="1:36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</row>
    <row r="1302" spans="1:36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</row>
    <row r="1303" spans="1:36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</row>
    <row r="1304" spans="1:36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</row>
    <row r="1305" spans="1:36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</row>
    <row r="1306" spans="1:36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</row>
    <row r="1307" spans="1:36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</row>
    <row r="1308" spans="1:36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</row>
    <row r="1309" spans="1:36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</row>
    <row r="1310" spans="1:36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</row>
    <row r="1311" spans="1:36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</row>
    <row r="1312" spans="1:36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</row>
    <row r="1313" spans="1:36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</row>
    <row r="1314" spans="1:36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</row>
    <row r="1315" spans="1:36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</row>
    <row r="1316" spans="1:36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</row>
    <row r="1317" spans="1:36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</row>
    <row r="1318" spans="1:36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</row>
    <row r="1319" spans="1:36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</row>
    <row r="1320" spans="1:36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</row>
    <row r="1321" spans="1:36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</row>
    <row r="1322" spans="1:36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</row>
    <row r="1323" spans="1:36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</row>
    <row r="1324" spans="1:36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</row>
    <row r="1325" spans="1:36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</row>
    <row r="1326" spans="1:36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</row>
    <row r="1327" spans="1:36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</row>
    <row r="1328" spans="1:36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</row>
    <row r="1329" spans="1:36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</row>
    <row r="1330" spans="1:36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</row>
    <row r="1331" spans="1:36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</row>
    <row r="1332" spans="1:36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</row>
    <row r="1333" spans="1:36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</row>
    <row r="1334" spans="1:36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</row>
    <row r="1335" spans="1:36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</row>
    <row r="1336" spans="1:36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</row>
    <row r="1337" spans="1:36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</row>
    <row r="1338" spans="1:36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</row>
    <row r="1339" spans="1:36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</row>
    <row r="1340" spans="1:36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</row>
    <row r="1341" spans="1:36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</row>
    <row r="1342" spans="1:36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</row>
    <row r="1343" spans="1:36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</row>
    <row r="1344" spans="1:36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</row>
    <row r="1345" spans="1:36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</row>
    <row r="1346" spans="1:36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</row>
    <row r="1347" spans="1:36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</row>
    <row r="1348" spans="1:36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</row>
    <row r="1349" spans="1:36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</row>
    <row r="1350" spans="1:36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</row>
    <row r="1351" spans="1:36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</row>
    <row r="1352" spans="1:36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</row>
    <row r="1353" spans="1:36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</row>
    <row r="1354" spans="1:36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</row>
    <row r="1355" spans="1:36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</row>
    <row r="1356" spans="1:36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</row>
    <row r="1357" spans="1:36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</row>
    <row r="1358" spans="1:36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</row>
    <row r="1359" spans="1:36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</row>
    <row r="1360" spans="1:36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</row>
    <row r="1361" spans="1:36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</row>
    <row r="1362" spans="1:36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</row>
    <row r="1363" spans="1:36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</row>
    <row r="1364" spans="1:36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</row>
    <row r="1365" spans="1:36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</row>
    <row r="1366" spans="1:36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</row>
    <row r="1367" spans="1:36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</row>
    <row r="1368" spans="1:36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</row>
    <row r="1369" spans="1:36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</row>
    <row r="1370" spans="1:36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</row>
    <row r="1371" spans="1:36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</row>
    <row r="1372" spans="1:36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</row>
    <row r="1373" spans="1:36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</row>
    <row r="1374" spans="1:36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</row>
    <row r="1375" spans="1:36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</row>
    <row r="1376" spans="1:36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</row>
    <row r="1377" spans="1:36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</row>
    <row r="1378" spans="1:36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</row>
    <row r="1379" spans="1:36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</row>
    <row r="1380" spans="1:36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</row>
    <row r="1381" spans="1:36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</row>
    <row r="1382" spans="1:36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</row>
    <row r="1383" spans="1:36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</row>
    <row r="1384" spans="1:36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</row>
    <row r="1385" spans="1:36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</row>
    <row r="1386" spans="1:36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</row>
    <row r="1387" spans="1:36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</row>
    <row r="1388" spans="1:36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</row>
    <row r="1389" spans="1:36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</row>
    <row r="1390" spans="1:36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</row>
    <row r="1391" spans="1:36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</row>
    <row r="1392" spans="1:36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</row>
    <row r="1393" spans="1:36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</row>
    <row r="1394" spans="1:36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</row>
    <row r="1395" spans="1:36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</row>
    <row r="1396" spans="1:36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</row>
    <row r="1397" spans="1:36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</row>
    <row r="1398" spans="1:36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</row>
    <row r="1399" spans="1:36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</row>
    <row r="1400" spans="1:36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</row>
    <row r="1401" spans="1:36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</row>
    <row r="1402" spans="1:36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</row>
    <row r="1403" spans="1:36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</row>
    <row r="1404" spans="1:36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</row>
    <row r="1405" spans="1:36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</row>
    <row r="1406" spans="1:36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</row>
    <row r="1407" spans="1:36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</row>
    <row r="1408" spans="1:36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</row>
    <row r="1409" spans="1:36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</row>
    <row r="1410" spans="1:36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</row>
    <row r="1411" spans="1:36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</row>
    <row r="1412" spans="1:36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</row>
    <row r="1413" spans="1:36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</row>
    <row r="1414" spans="1:36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</row>
    <row r="1415" spans="1:36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</row>
    <row r="1416" spans="1:36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</row>
    <row r="1417" spans="1:36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</row>
    <row r="1418" spans="1:36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</row>
    <row r="1419" spans="1:36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</row>
    <row r="1420" spans="1:36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</row>
    <row r="1421" spans="1:36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</row>
    <row r="1422" spans="1:36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</row>
    <row r="1423" spans="1:36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</row>
    <row r="1424" spans="1:36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</row>
    <row r="1425" spans="1:36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</row>
    <row r="1426" spans="1:36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</row>
    <row r="1427" spans="1:36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</row>
    <row r="1428" spans="1:36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</row>
    <row r="1429" spans="1:36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</row>
    <row r="1430" spans="1:36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</row>
    <row r="1431" spans="1:36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</row>
    <row r="1432" spans="1:36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</row>
    <row r="1433" spans="1:36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</row>
    <row r="1434" spans="1:36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</row>
    <row r="1435" spans="1:36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</row>
    <row r="1436" spans="1:36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</row>
    <row r="1437" spans="1:36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</row>
    <row r="1438" spans="1:36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</row>
    <row r="1439" spans="1:36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</row>
    <row r="1440" spans="1:36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</row>
    <row r="1441" spans="1:36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</row>
    <row r="1442" spans="1:36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</row>
    <row r="1443" spans="1:36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</row>
    <row r="1444" spans="1:36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</row>
    <row r="1445" spans="1:36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</row>
    <row r="1446" spans="1:36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</row>
    <row r="1447" spans="1:36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</row>
    <row r="1448" spans="1:36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</row>
    <row r="1449" spans="1:36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</row>
    <row r="1450" spans="1:36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</row>
    <row r="1451" spans="1:36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</row>
    <row r="1452" spans="1:36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</row>
    <row r="1453" spans="1:36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</row>
    <row r="1454" spans="1:36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</row>
    <row r="1455" spans="1:36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</row>
    <row r="1456" spans="1:36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</row>
    <row r="1457" spans="1:36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</row>
    <row r="1458" spans="1:36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</row>
    <row r="1459" spans="1:36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</row>
    <row r="1460" spans="1:36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</row>
    <row r="1461" spans="1:36" s="34" customFormat="1" ht="12.75">
      <c r="A1461" s="43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</row>
    <row r="1462" spans="1:36" s="34" customFormat="1" ht="12.75">
      <c r="A1462" s="43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</row>
  </sheetData>
  <sheetProtection/>
  <mergeCells count="50">
    <mergeCell ref="L37:R37"/>
    <mergeCell ref="L39:P39"/>
    <mergeCell ref="L40:U40"/>
    <mergeCell ref="X33:AJ33"/>
    <mergeCell ref="X34:AJ34"/>
    <mergeCell ref="M2:S2"/>
    <mergeCell ref="Z2:AF2"/>
    <mergeCell ref="L36:U36"/>
    <mergeCell ref="AJ3:AJ4"/>
    <mergeCell ref="L33:W33"/>
    <mergeCell ref="L34:W34"/>
    <mergeCell ref="Y31:AH31"/>
    <mergeCell ref="L5:W5"/>
    <mergeCell ref="M3:N3"/>
    <mergeCell ref="AH42:AI42"/>
    <mergeCell ref="Y38:AI38"/>
    <mergeCell ref="W3:W4"/>
    <mergeCell ref="AF3:AF4"/>
    <mergeCell ref="AG2:AJ2"/>
    <mergeCell ref="X2:Y2"/>
    <mergeCell ref="C1:J1"/>
    <mergeCell ref="K1:V1"/>
    <mergeCell ref="AD3:AE3"/>
    <mergeCell ref="T2:W2"/>
    <mergeCell ref="K2:L2"/>
    <mergeCell ref="L42:R42"/>
    <mergeCell ref="U42:V42"/>
    <mergeCell ref="Y23:AB23"/>
    <mergeCell ref="L23:O23"/>
    <mergeCell ref="Y42:AE42"/>
    <mergeCell ref="Z3:AA3"/>
    <mergeCell ref="Q3:R3"/>
    <mergeCell ref="X3:Y3"/>
    <mergeCell ref="Y5:AJ5"/>
    <mergeCell ref="O3:P3"/>
    <mergeCell ref="C23:F23"/>
    <mergeCell ref="AB3:AC3"/>
    <mergeCell ref="K3:L3"/>
    <mergeCell ref="C5:J5"/>
    <mergeCell ref="E2:E4"/>
    <mergeCell ref="L35:U35"/>
    <mergeCell ref="Y37:AE37"/>
    <mergeCell ref="Y36:AH36"/>
    <mergeCell ref="Y41:AC41"/>
    <mergeCell ref="A2:A4"/>
    <mergeCell ref="B2:B4"/>
    <mergeCell ref="C2:C4"/>
    <mergeCell ref="F2:F4"/>
    <mergeCell ref="D2:D4"/>
    <mergeCell ref="G2:J2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2" manualBreakCount="2">
    <brk id="10" max="42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2022-03-01T12:14:13Z</cp:lastPrinted>
  <dcterms:created xsi:type="dcterms:W3CDTF">2002-03-15T08:43:51Z</dcterms:created>
  <dcterms:modified xsi:type="dcterms:W3CDTF">2022-03-03T11:30:53Z</dcterms:modified>
  <cp:category/>
  <cp:version/>
  <cp:contentType/>
  <cp:contentStatus/>
</cp:coreProperties>
</file>