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3'!$A$1:$FL$46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<sst xmlns="http://schemas.openxmlformats.org/spreadsheetml/2006/main" count="427" uniqueCount="140">
  <si>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</si>
  <si>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</si>
  <si>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</si>
  <si>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</si>
  <si>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</si>
  <si>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</si>
  <si>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</si>
  <si>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</si>
  <si>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</si>
  <si>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</si>
  <si>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</si>
  <si>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</si>
  <si>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</si>
  <si>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</si>
  <si>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</si>
  <si>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</si>
  <si>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</si>
  <si>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</si>
  <si>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</si>
  <si>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</si>
  <si>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</si>
  <si>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</si>
  <si>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</si>
  <si>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</si>
  <si>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</si>
  <si>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</si>
  <si>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</si>
  <si>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01.12.2020г.</t>
  </si>
  <si>
    <t>М.П.</t>
  </si>
  <si>
    <t>08.11.2019г.</t>
  </si>
  <si>
    <t>28.10.2020г.</t>
  </si>
  <si>
    <t>14.11.19г.</t>
  </si>
  <si>
    <t>26.12.2019г.</t>
  </si>
  <si>
    <t xml:space="preserve">Договор №1 от 12.11.19г. ПАО Сбербанк </t>
  </si>
  <si>
    <t>27.12.2019г.</t>
  </si>
  <si>
    <t>01.12.2022г.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</si>
  <si>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</si>
  <si>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</si>
  <si>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</si>
  <si>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</si>
  <si>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</si>
  <si>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</si>
  <si>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</si>
  <si>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Осуществлено заимствований в январе 2020 г.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</si>
  <si>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</si>
  <si>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</si>
  <si>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</si>
  <si>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</si>
  <si>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</si>
  <si>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</si>
  <si>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</si>
  <si>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</si>
  <si>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</si>
  <si>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</si>
  <si>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</si>
  <si>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</si>
  <si>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</si>
  <si>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</si>
  <si>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</si>
  <si>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</si>
  <si>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</si>
  <si>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</si>
  <si>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</si>
  <si>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</si>
  <si>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</si>
  <si>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</si>
  <si>
    <t>Осуществлено заимствований в мае 2020 г.</t>
  </si>
  <si>
    <t>Исполнено обязательств в мае 2020 г.</t>
  </si>
  <si>
    <t>Задолженность на 01.06.2020 г.</t>
  </si>
  <si>
    <t>Осуществлено заимствований в июне 2020г.</t>
  </si>
  <si>
    <t>Исполнено обязательств в июне 2020 г.</t>
  </si>
  <si>
    <t>Исполнено обязательств в июле 2020 г.</t>
  </si>
  <si>
    <t>Задолженность на 01.08.2020 г.</t>
  </si>
  <si>
    <t>Осуществлено заимствований в августе 2020 г.</t>
  </si>
  <si>
    <t>Исполнено обязательств в августе 2020 г.</t>
  </si>
  <si>
    <t>Задолженность на 01.09.2020 г.</t>
  </si>
  <si>
    <t>Осуществлено заимствований в сентябре 2020 г.</t>
  </si>
  <si>
    <t>Исполнено обязательств в сентябре 2020 г.</t>
  </si>
  <si>
    <t>Задолженность на 01.10.2020 г.</t>
  </si>
  <si>
    <t>Осуществлено заимствований в октябре 2020 г.</t>
  </si>
  <si>
    <t>Исполнено обязательств в октябре 2020 г.</t>
  </si>
  <si>
    <t>Задолженность на 01.11.2020 г.</t>
  </si>
  <si>
    <t>Осуществлено заимствований в ноябре 2020 г.</t>
  </si>
  <si>
    <t>Исполнено обязательств в ноябре 2020 г.</t>
  </si>
  <si>
    <t>Задолженность на 01.12.2020 г.</t>
  </si>
  <si>
    <t>Осуществлено заимствований в декабре 2020 г.</t>
  </si>
  <si>
    <t>Исполнено обязательств в декабре 2020 г.</t>
  </si>
  <si>
    <t>Задолженность на 01.01.2021 г.</t>
  </si>
  <si>
    <t>18.05.20г.</t>
  </si>
  <si>
    <t>07.05.20г.</t>
  </si>
  <si>
    <t>12.05.20г.</t>
  </si>
  <si>
    <t>20.05.20г.</t>
  </si>
  <si>
    <t>22.05.20г.</t>
  </si>
  <si>
    <t>***Договор № 6 от 27.05.19г. с "Северный Народный Банк" (ПАО) досрочно расторгнут 25.05.2020г.</t>
  </si>
  <si>
    <t>Осуществлено заимствований в июле 2020г.</t>
  </si>
  <si>
    <t>07.08.2019г.,   23.10.2019; 07.05.2020</t>
  </si>
  <si>
    <t>***Договор №6 от 27.05.19г. Северный Народный Банк (ПАО)</t>
  </si>
  <si>
    <t>07.08.2019г., 26.12.2019., 15.06.2020</t>
  </si>
  <si>
    <t>Задолженность на 01.07.2020 г.</t>
  </si>
  <si>
    <t>Глава МОГО "Ухта"- руководитель администрации МОГО "Ухта"</t>
  </si>
  <si>
    <t>27.08.20г.</t>
  </si>
  <si>
    <t>19.08.20г.,27.08.20г.</t>
  </si>
  <si>
    <t>19.08.20г.</t>
  </si>
  <si>
    <t>22.09.20г.</t>
  </si>
  <si>
    <t>26.10.20г.</t>
  </si>
  <si>
    <t>21.10.20г.</t>
  </si>
  <si>
    <t>****Договор № 1 от 24.05.19г. Северный Народный Банк (ПАО)</t>
  </si>
  <si>
    <t>****Договор № 2 от 24.05.19г. Северный Народный Банк (ПАО)</t>
  </si>
  <si>
    <t>****Договор № 3 от 24.05.19г. Северный Народный Банк (ПАО)</t>
  </si>
  <si>
    <t>****Договора № 1, № 2, № 3  от 24.05.19г.  с "Северный Народный Банк" (ПАО) досрочно расторгнуты 14.10.2020г.</t>
  </si>
  <si>
    <t>2.8</t>
  </si>
  <si>
    <t>2.9</t>
  </si>
  <si>
    <t>2.10</t>
  </si>
  <si>
    <t>2.11</t>
  </si>
  <si>
    <t>2.12</t>
  </si>
  <si>
    <t>2.13</t>
  </si>
  <si>
    <t>31.10.2022г.</t>
  </si>
  <si>
    <t>11.11.2020г.</t>
  </si>
  <si>
    <r>
      <t>11.11.</t>
    </r>
    <r>
      <rPr>
        <b/>
        <sz val="10"/>
        <rFont val="Arial Cyr"/>
        <family val="0"/>
      </rPr>
      <t>2020г.</t>
    </r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</si>
  <si>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</si>
  <si>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</si>
  <si>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</si>
  <si>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13.11.20г.</t>
  </si>
  <si>
    <t>19.11.20г.</t>
  </si>
  <si>
    <t>Начальник Финансового управления администрации МОГО "Ухта"</t>
  </si>
  <si>
    <t>Муниципальная долговая книга МОГО "Ухта" по состоянию на 01 января 2021 года</t>
  </si>
  <si>
    <t>Муниципальный контракт № 0107300000320000405-0054411-01 от 12.10.2020г. с Северный Народный Банк (АО)</t>
  </si>
  <si>
    <t>Муниципальный контракт № 0107300000320000406-0054411-01 от 12.10.2020г. с Северный Народный Банк (АО)</t>
  </si>
  <si>
    <t>02.11.2021г.</t>
  </si>
  <si>
    <r>
      <t>28.12.</t>
    </r>
    <r>
      <rPr>
        <b/>
        <sz val="10"/>
        <rFont val="Arial Cyr"/>
        <family val="0"/>
      </rPr>
      <t>2020г.</t>
    </r>
  </si>
  <si>
    <t>28.12.20г.</t>
  </si>
  <si>
    <t>16.12.20г.</t>
  </si>
  <si>
    <t>М.Н.Османов</t>
  </si>
  <si>
    <t>Г.В. Крайн</t>
  </si>
  <si>
    <t>Примечание:  просроченной задолженности по состоянию на 01.01.2021 года - нет.</t>
  </si>
  <si>
    <t>_______________________</t>
  </si>
  <si>
    <t>Муниципальный контракт № 0107300000320000407-0054411-01 от 12.10.2020г. с Северный Народный Банк (АО)</t>
  </si>
  <si>
    <t>15.10.2023г.</t>
  </si>
  <si>
    <r>
      <t>25.12.</t>
    </r>
    <r>
      <rPr>
        <b/>
        <sz val="10"/>
        <rFont val="Arial Cyr"/>
        <family val="0"/>
      </rPr>
      <t>2020г.</t>
    </r>
  </si>
  <si>
    <t>25.12.20г.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</si>
</sst>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4" fontId="43" fillId="0" borderId="14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0" fillId="0" borderId="0" xfId="0" applyFont="1" applyAlignment="1">
      <alignment wrapText="1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466"/>
  <sheetViews>
    <sheetView tabSelected="1" view="pageBreakPreview" zoomScale="90" zoomScaleSheetLayoutView="90" zoomScalePageLayoutView="0" workbookViewId="0" topLeftCell="A1">
      <pane xSplit="4" ySplit="10" topLeftCell="EZ32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21" sqref="A21:IV21"/>
    </sheetView>
  </sheetViews>
  <sheetFormatPr defaultColWidth="9.125" defaultRowHeight="12.75"/>
  <cols>
    <col min="1" max="1" width="5.00390625" style="131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4.00390625" style="8" customWidth="1"/>
    <col min="24" max="24" width="11.50390625" style="132" customWidth="1"/>
    <col min="25" max="25" width="13.50390625" style="132" customWidth="1"/>
    <col min="26" max="26" width="11.625" style="132" customWidth="1"/>
    <col min="27" max="27" width="14.625" style="132" customWidth="1"/>
    <col min="28" max="28" width="11.125" style="132" customWidth="1"/>
    <col min="29" max="29" width="12.50390625" style="132" bestFit="1" customWidth="1"/>
    <col min="30" max="30" width="6.625" style="132" customWidth="1"/>
    <col min="31" max="31" width="10.00390625" style="132" customWidth="1"/>
    <col min="32" max="32" width="13.50390625" style="132" customWidth="1"/>
    <col min="33" max="33" width="13.625" style="132" customWidth="1"/>
    <col min="34" max="34" width="9.875" style="132" customWidth="1"/>
    <col min="35" max="35" width="10.50390625" style="132" customWidth="1"/>
    <col min="36" max="36" width="14.125" style="132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4.375" style="7" customWidth="1"/>
    <col min="52" max="52" width="8.625" style="7" customWidth="1"/>
    <col min="53" max="53" width="14.50390625" style="7" customWidth="1"/>
    <col min="54" max="54" width="9.875" style="7" customWidth="1"/>
    <col min="55" max="55" width="10.625" style="7" customWidth="1"/>
    <col min="56" max="56" width="5.625" style="7" customWidth="1"/>
    <col min="57" max="57" width="10.37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1.375" style="7" customWidth="1"/>
    <col min="69" max="69" width="9.00390625" style="7" customWidth="1"/>
    <col min="70" max="70" width="6.375" style="7" customWidth="1"/>
    <col min="71" max="71" width="13.50390625" style="7" customWidth="1"/>
    <col min="72" max="72" width="14.375" style="7" customWidth="1"/>
    <col min="73" max="73" width="10.50390625" style="7" customWidth="1"/>
    <col min="74" max="74" width="10.375" style="7" customWidth="1"/>
    <col min="75" max="75" width="15.50390625" style="7" customWidth="1"/>
    <col min="76" max="76" width="11.375" style="132" customWidth="1"/>
    <col min="77" max="77" width="12.875" style="132" customWidth="1"/>
    <col min="78" max="78" width="8.875" style="132" customWidth="1"/>
    <col min="79" max="79" width="12.875" style="132" customWidth="1"/>
    <col min="80" max="80" width="13.375" style="132" customWidth="1"/>
    <col min="81" max="81" width="11.875" style="132" customWidth="1"/>
    <col min="82" max="82" width="5.375" style="132" customWidth="1"/>
    <col min="83" max="83" width="6.625" style="132" customWidth="1"/>
    <col min="84" max="84" width="11.875" style="132" customWidth="1"/>
    <col min="85" max="85" width="15.125" style="132" customWidth="1"/>
    <col min="86" max="86" width="11.00390625" style="132" customWidth="1"/>
    <col min="87" max="87" width="13.50390625" style="132" customWidth="1"/>
    <col min="88" max="88" width="14.375" style="132" customWidth="1"/>
    <col min="89" max="89" width="11.00390625" style="7" customWidth="1"/>
    <col min="90" max="90" width="12.625" style="7" customWidth="1"/>
    <col min="91" max="91" width="9.625" style="7" customWidth="1"/>
    <col min="92" max="92" width="12.625" style="7" customWidth="1"/>
    <col min="93" max="93" width="10.875" style="7" bestFit="1" customWidth="1"/>
    <col min="94" max="94" width="11.50390625" style="7" customWidth="1"/>
    <col min="95" max="95" width="5.00390625" style="7" customWidth="1"/>
    <col min="96" max="96" width="6.375" style="7" customWidth="1"/>
    <col min="97" max="97" width="12.375" style="7" customWidth="1"/>
    <col min="98" max="98" width="17.50390625" style="7" bestFit="1" customWidth="1"/>
    <col min="99" max="99" width="13.375" style="7" customWidth="1"/>
    <col min="100" max="100" width="11.5039062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9.50390625" style="7" customWidth="1"/>
    <col min="107" max="107" width="11.00390625" style="7" customWidth="1"/>
    <col min="108" max="108" width="5.00390625" style="7" customWidth="1"/>
    <col min="109" max="109" width="6.625" style="7" customWidth="1"/>
    <col min="110" max="110" width="14.875" style="7" customWidth="1"/>
    <col min="111" max="111" width="13.625" style="7" customWidth="1"/>
    <col min="112" max="112" width="10.00390625" style="7" customWidth="1"/>
    <col min="113" max="113" width="9.375" style="7" customWidth="1"/>
    <col min="114" max="114" width="13.50390625" style="7" customWidth="1"/>
    <col min="115" max="115" width="9.625" style="7" customWidth="1"/>
    <col min="116" max="116" width="13.50390625" style="7" customWidth="1"/>
    <col min="117" max="117" width="8.875" style="7" customWidth="1"/>
    <col min="118" max="118" width="12.00390625" style="7" customWidth="1"/>
    <col min="119" max="119" width="9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5.125" style="7" customWidth="1"/>
    <col min="125" max="125" width="9.625" style="7" customWidth="1"/>
    <col min="126" max="126" width="8.375" style="7" customWidth="1"/>
    <col min="127" max="127" width="15.00390625" style="7" customWidth="1"/>
    <col min="128" max="128" width="8.50390625" style="132" customWidth="1"/>
    <col min="129" max="129" width="12.625" style="132" customWidth="1"/>
    <col min="130" max="130" width="8.625" style="132" customWidth="1"/>
    <col min="131" max="131" width="13.375" style="132" customWidth="1"/>
    <col min="132" max="132" width="9.375" style="132" customWidth="1"/>
    <col min="133" max="133" width="11.375" style="132" customWidth="1"/>
    <col min="134" max="134" width="5.00390625" style="132" customWidth="1"/>
    <col min="135" max="135" width="4.875" style="132" customWidth="1"/>
    <col min="136" max="136" width="13.00390625" style="132" customWidth="1"/>
    <col min="137" max="137" width="15.00390625" style="132" customWidth="1"/>
    <col min="138" max="138" width="10.50390625" style="132" customWidth="1"/>
    <col min="139" max="139" width="8.50390625" style="132" customWidth="1"/>
    <col min="140" max="140" width="15.375" style="132" customWidth="1"/>
    <col min="141" max="141" width="12.50390625" style="132" customWidth="1"/>
    <col min="142" max="142" width="15.625" style="132" customWidth="1"/>
    <col min="143" max="143" width="9.50390625" style="132" customWidth="1"/>
    <col min="144" max="144" width="14.625" style="132" customWidth="1"/>
    <col min="145" max="145" width="10.375" style="132" customWidth="1"/>
    <col min="146" max="146" width="10.875" style="132" customWidth="1"/>
    <col min="147" max="147" width="5.50390625" style="132" customWidth="1"/>
    <col min="148" max="148" width="7.125" style="132" customWidth="1"/>
    <col min="149" max="149" width="15.50390625" style="132" customWidth="1"/>
    <col min="150" max="150" width="14.50390625" style="132" customWidth="1"/>
    <col min="151" max="151" width="11.00390625" style="132" customWidth="1"/>
    <col min="152" max="152" width="9.50390625" style="132" customWidth="1"/>
    <col min="153" max="153" width="15.375" style="132" customWidth="1"/>
    <col min="154" max="154" width="9.50390625" style="132" customWidth="1"/>
    <col min="155" max="155" width="15.50390625" style="132" customWidth="1"/>
    <col min="156" max="156" width="9.125" style="132" customWidth="1"/>
    <col min="157" max="157" width="12.25390625" style="132" customWidth="1"/>
    <col min="158" max="158" width="9.50390625" style="132" customWidth="1"/>
    <col min="159" max="159" width="11.625" style="132" customWidth="1"/>
    <col min="160" max="160" width="5.00390625" style="132" customWidth="1"/>
    <col min="161" max="161" width="6.375" style="132" customWidth="1"/>
    <col min="162" max="162" width="14.875" style="132" customWidth="1"/>
    <col min="163" max="163" width="14.625" style="132" customWidth="1"/>
    <col min="164" max="164" width="9.625" style="132" customWidth="1"/>
    <col min="165" max="165" width="9.125" style="132" customWidth="1"/>
    <col min="166" max="166" width="16.625" style="132" customWidth="1"/>
    <col min="167" max="167" width="10.50390625" style="8" customWidth="1"/>
    <col min="168" max="16384" width="9.125" style="8" customWidth="1"/>
  </cols>
  <sheetData>
    <row r="1" spans="1:166" ht="20.25" customHeight="1">
      <c r="A1" s="4"/>
      <c r="B1" s="4"/>
      <c r="C1" s="198" t="s">
        <v>125</v>
      </c>
      <c r="D1" s="198"/>
      <c r="E1" s="198"/>
      <c r="F1" s="198"/>
      <c r="G1" s="198"/>
      <c r="H1" s="198"/>
      <c r="I1" s="198"/>
      <c r="J1" s="198"/>
      <c r="K1" s="199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</row>
    <row r="2" spans="1:166" ht="41.25" customHeight="1">
      <c r="A2" s="213" t="s">
        <v>0</v>
      </c>
      <c r="B2" s="203" t="s">
        <v>48</v>
      </c>
      <c r="C2" s="203" t="s">
        <v>18</v>
      </c>
      <c r="D2" s="173" t="s">
        <v>10</v>
      </c>
      <c r="E2" s="173" t="s">
        <v>2</v>
      </c>
      <c r="F2" s="203" t="s">
        <v>1</v>
      </c>
      <c r="G2" s="203" t="s">
        <v>40</v>
      </c>
      <c r="H2" s="203"/>
      <c r="I2" s="203"/>
      <c r="J2" s="203"/>
      <c r="K2" s="182" t="s">
        <v>43</v>
      </c>
      <c r="L2" s="183"/>
      <c r="M2" s="176" t="s">
        <v>41</v>
      </c>
      <c r="N2" s="201"/>
      <c r="O2" s="201"/>
      <c r="P2" s="201"/>
      <c r="Q2" s="201"/>
      <c r="R2" s="201"/>
      <c r="S2" s="202"/>
      <c r="T2" s="176" t="s">
        <v>42</v>
      </c>
      <c r="U2" s="201"/>
      <c r="V2" s="201"/>
      <c r="W2" s="202"/>
      <c r="X2" s="193" t="s">
        <v>62</v>
      </c>
      <c r="Y2" s="194"/>
      <c r="Z2" s="178" t="s">
        <v>63</v>
      </c>
      <c r="AA2" s="179"/>
      <c r="AB2" s="179"/>
      <c r="AC2" s="179"/>
      <c r="AD2" s="179"/>
      <c r="AE2" s="179"/>
      <c r="AF2" s="180"/>
      <c r="AG2" s="178" t="s">
        <v>64</v>
      </c>
      <c r="AH2" s="179"/>
      <c r="AI2" s="179"/>
      <c r="AJ2" s="180"/>
      <c r="AK2" s="166" t="s">
        <v>65</v>
      </c>
      <c r="AL2" s="167"/>
      <c r="AM2" s="205" t="s">
        <v>56</v>
      </c>
      <c r="AN2" s="206"/>
      <c r="AO2" s="206"/>
      <c r="AP2" s="206"/>
      <c r="AQ2" s="206"/>
      <c r="AR2" s="206"/>
      <c r="AS2" s="207"/>
      <c r="AT2" s="205" t="s">
        <v>57</v>
      </c>
      <c r="AU2" s="206"/>
      <c r="AV2" s="206"/>
      <c r="AW2" s="207"/>
      <c r="AX2" s="166" t="s">
        <v>60</v>
      </c>
      <c r="AY2" s="167"/>
      <c r="AZ2" s="205" t="s">
        <v>59</v>
      </c>
      <c r="BA2" s="206"/>
      <c r="BB2" s="206"/>
      <c r="BC2" s="206"/>
      <c r="BD2" s="206"/>
      <c r="BE2" s="206"/>
      <c r="BF2" s="207"/>
      <c r="BG2" s="205" t="s">
        <v>61</v>
      </c>
      <c r="BH2" s="206"/>
      <c r="BI2" s="206"/>
      <c r="BJ2" s="207"/>
      <c r="BK2" s="211" t="s">
        <v>66</v>
      </c>
      <c r="BL2" s="212"/>
      <c r="BM2" s="205" t="s">
        <v>67</v>
      </c>
      <c r="BN2" s="206"/>
      <c r="BO2" s="206"/>
      <c r="BP2" s="206"/>
      <c r="BQ2" s="206"/>
      <c r="BR2" s="206"/>
      <c r="BS2" s="207"/>
      <c r="BT2" s="205" t="s">
        <v>68</v>
      </c>
      <c r="BU2" s="206"/>
      <c r="BV2" s="206"/>
      <c r="BW2" s="207"/>
      <c r="BX2" s="166" t="s">
        <v>69</v>
      </c>
      <c r="BY2" s="167"/>
      <c r="BZ2" s="205" t="s">
        <v>70</v>
      </c>
      <c r="CA2" s="206"/>
      <c r="CB2" s="206"/>
      <c r="CC2" s="206"/>
      <c r="CD2" s="206"/>
      <c r="CE2" s="206"/>
      <c r="CF2" s="207"/>
      <c r="CG2" s="205" t="s">
        <v>98</v>
      </c>
      <c r="CH2" s="206"/>
      <c r="CI2" s="206"/>
      <c r="CJ2" s="207"/>
      <c r="CK2" s="166" t="s">
        <v>94</v>
      </c>
      <c r="CL2" s="210"/>
      <c r="CM2" s="205" t="s">
        <v>71</v>
      </c>
      <c r="CN2" s="208"/>
      <c r="CO2" s="208"/>
      <c r="CP2" s="208"/>
      <c r="CQ2" s="208"/>
      <c r="CR2" s="208"/>
      <c r="CS2" s="209"/>
      <c r="CT2" s="205" t="s">
        <v>72</v>
      </c>
      <c r="CU2" s="206"/>
      <c r="CV2" s="206"/>
      <c r="CW2" s="207"/>
      <c r="CX2" s="166" t="s">
        <v>73</v>
      </c>
      <c r="CY2" s="167"/>
      <c r="CZ2" s="205" t="s">
        <v>74</v>
      </c>
      <c r="DA2" s="206"/>
      <c r="DB2" s="206"/>
      <c r="DC2" s="206"/>
      <c r="DD2" s="206"/>
      <c r="DE2" s="206"/>
      <c r="DF2" s="207"/>
      <c r="DG2" s="205" t="s">
        <v>75</v>
      </c>
      <c r="DH2" s="206"/>
      <c r="DI2" s="206"/>
      <c r="DJ2" s="207"/>
      <c r="DK2" s="166" t="s">
        <v>76</v>
      </c>
      <c r="DL2" s="167"/>
      <c r="DM2" s="205" t="s">
        <v>77</v>
      </c>
      <c r="DN2" s="206"/>
      <c r="DO2" s="206"/>
      <c r="DP2" s="206"/>
      <c r="DQ2" s="206"/>
      <c r="DR2" s="206"/>
      <c r="DS2" s="207"/>
      <c r="DT2" s="205" t="s">
        <v>78</v>
      </c>
      <c r="DU2" s="206"/>
      <c r="DV2" s="206"/>
      <c r="DW2" s="207"/>
      <c r="DX2" s="220" t="s">
        <v>79</v>
      </c>
      <c r="DY2" s="221"/>
      <c r="DZ2" s="217" t="s">
        <v>80</v>
      </c>
      <c r="EA2" s="218"/>
      <c r="EB2" s="218"/>
      <c r="EC2" s="218"/>
      <c r="ED2" s="218"/>
      <c r="EE2" s="218"/>
      <c r="EF2" s="219"/>
      <c r="EG2" s="205" t="s">
        <v>81</v>
      </c>
      <c r="EH2" s="206"/>
      <c r="EI2" s="206"/>
      <c r="EJ2" s="207"/>
      <c r="EK2" s="220" t="s">
        <v>82</v>
      </c>
      <c r="EL2" s="221"/>
      <c r="EM2" s="217" t="s">
        <v>83</v>
      </c>
      <c r="EN2" s="218"/>
      <c r="EO2" s="218"/>
      <c r="EP2" s="218"/>
      <c r="EQ2" s="218"/>
      <c r="ER2" s="218"/>
      <c r="ES2" s="219"/>
      <c r="ET2" s="205" t="s">
        <v>84</v>
      </c>
      <c r="EU2" s="206"/>
      <c r="EV2" s="206"/>
      <c r="EW2" s="207"/>
      <c r="EX2" s="220" t="s">
        <v>85</v>
      </c>
      <c r="EY2" s="221"/>
      <c r="EZ2" s="217" t="s">
        <v>86</v>
      </c>
      <c r="FA2" s="218"/>
      <c r="FB2" s="218"/>
      <c r="FC2" s="218"/>
      <c r="FD2" s="218"/>
      <c r="FE2" s="218"/>
      <c r="FF2" s="219"/>
      <c r="FG2" s="217" t="s">
        <v>87</v>
      </c>
      <c r="FH2" s="218"/>
      <c r="FI2" s="218"/>
      <c r="FJ2" s="219"/>
    </row>
    <row r="3" spans="1:166" ht="24" customHeight="1">
      <c r="A3" s="213"/>
      <c r="B3" s="203"/>
      <c r="C3" s="203"/>
      <c r="D3" s="174"/>
      <c r="E3" s="174"/>
      <c r="F3" s="203"/>
      <c r="G3" s="10" t="s">
        <v>3</v>
      </c>
      <c r="H3" s="10" t="s">
        <v>4</v>
      </c>
      <c r="I3" s="10" t="s">
        <v>5</v>
      </c>
      <c r="J3" s="10" t="s">
        <v>6</v>
      </c>
      <c r="K3" s="182" t="s">
        <v>3</v>
      </c>
      <c r="L3" s="204"/>
      <c r="M3" s="176" t="s">
        <v>3</v>
      </c>
      <c r="N3" s="177"/>
      <c r="O3" s="182" t="s">
        <v>4</v>
      </c>
      <c r="P3" s="183"/>
      <c r="Q3" s="182" t="s">
        <v>5</v>
      </c>
      <c r="R3" s="183"/>
      <c r="S3" s="15"/>
      <c r="T3" s="11" t="s">
        <v>3</v>
      </c>
      <c r="U3" s="11" t="s">
        <v>4</v>
      </c>
      <c r="V3" s="9" t="s">
        <v>5</v>
      </c>
      <c r="W3" s="173" t="s">
        <v>6</v>
      </c>
      <c r="X3" s="182" t="s">
        <v>3</v>
      </c>
      <c r="Y3" s="204"/>
      <c r="Z3" s="193" t="s">
        <v>3</v>
      </c>
      <c r="AA3" s="194"/>
      <c r="AB3" s="193" t="s">
        <v>4</v>
      </c>
      <c r="AC3" s="194"/>
      <c r="AD3" s="193" t="s">
        <v>5</v>
      </c>
      <c r="AE3" s="194"/>
      <c r="AF3" s="195" t="s">
        <v>6</v>
      </c>
      <c r="AG3" s="16" t="s">
        <v>3</v>
      </c>
      <c r="AH3" s="16" t="s">
        <v>4</v>
      </c>
      <c r="AI3" s="17" t="s">
        <v>5</v>
      </c>
      <c r="AJ3" s="195" t="s">
        <v>6</v>
      </c>
      <c r="AK3" s="166" t="s">
        <v>3</v>
      </c>
      <c r="AL3" s="167"/>
      <c r="AM3" s="166" t="s">
        <v>3</v>
      </c>
      <c r="AN3" s="167"/>
      <c r="AO3" s="166" t="s">
        <v>4</v>
      </c>
      <c r="AP3" s="167"/>
      <c r="AQ3" s="166" t="s">
        <v>5</v>
      </c>
      <c r="AR3" s="167"/>
      <c r="AS3" s="168" t="s">
        <v>6</v>
      </c>
      <c r="AT3" s="13" t="s">
        <v>3</v>
      </c>
      <c r="AU3" s="13" t="s">
        <v>4</v>
      </c>
      <c r="AV3" s="19" t="s">
        <v>13</v>
      </c>
      <c r="AW3" s="168" t="s">
        <v>6</v>
      </c>
      <c r="AX3" s="166" t="s">
        <v>3</v>
      </c>
      <c r="AY3" s="167"/>
      <c r="AZ3" s="166" t="s">
        <v>3</v>
      </c>
      <c r="BA3" s="167"/>
      <c r="BB3" s="166" t="s">
        <v>4</v>
      </c>
      <c r="BC3" s="167"/>
      <c r="BD3" s="166" t="s">
        <v>5</v>
      </c>
      <c r="BE3" s="167"/>
      <c r="BF3" s="135"/>
      <c r="BG3" s="13" t="s">
        <v>3</v>
      </c>
      <c r="BH3" s="13" t="s">
        <v>4</v>
      </c>
      <c r="BI3" s="19" t="s">
        <v>5</v>
      </c>
      <c r="BJ3" s="168" t="s">
        <v>6</v>
      </c>
      <c r="BK3" s="166" t="s">
        <v>3</v>
      </c>
      <c r="BL3" s="167"/>
      <c r="BM3" s="166" t="s">
        <v>3</v>
      </c>
      <c r="BN3" s="167"/>
      <c r="BO3" s="166" t="s">
        <v>4</v>
      </c>
      <c r="BP3" s="167"/>
      <c r="BQ3" s="166" t="s">
        <v>5</v>
      </c>
      <c r="BR3" s="167"/>
      <c r="BS3" s="168" t="s">
        <v>6</v>
      </c>
      <c r="BT3" s="19" t="s">
        <v>3</v>
      </c>
      <c r="BU3" s="19" t="s">
        <v>4</v>
      </c>
      <c r="BV3" s="19" t="s">
        <v>5</v>
      </c>
      <c r="BW3" s="168" t="s">
        <v>6</v>
      </c>
      <c r="BX3" s="166" t="s">
        <v>3</v>
      </c>
      <c r="BY3" s="167"/>
      <c r="BZ3" s="166" t="s">
        <v>3</v>
      </c>
      <c r="CA3" s="167"/>
      <c r="CB3" s="166" t="s">
        <v>4</v>
      </c>
      <c r="CC3" s="167"/>
      <c r="CD3" s="166" t="s">
        <v>5</v>
      </c>
      <c r="CE3" s="167"/>
      <c r="CF3" s="168" t="s">
        <v>6</v>
      </c>
      <c r="CG3" s="19" t="s">
        <v>3</v>
      </c>
      <c r="CH3" s="19" t="s">
        <v>4</v>
      </c>
      <c r="CI3" s="19" t="s">
        <v>5</v>
      </c>
      <c r="CJ3" s="168" t="s">
        <v>6</v>
      </c>
      <c r="CK3" s="166" t="s">
        <v>3</v>
      </c>
      <c r="CL3" s="167"/>
      <c r="CM3" s="166" t="s">
        <v>3</v>
      </c>
      <c r="CN3" s="167"/>
      <c r="CO3" s="166" t="s">
        <v>4</v>
      </c>
      <c r="CP3" s="167"/>
      <c r="CQ3" s="166" t="s">
        <v>5</v>
      </c>
      <c r="CR3" s="167"/>
      <c r="CS3" s="168" t="s">
        <v>6</v>
      </c>
      <c r="CT3" s="19" t="s">
        <v>3</v>
      </c>
      <c r="CU3" s="19" t="s">
        <v>4</v>
      </c>
      <c r="CV3" s="19" t="s">
        <v>5</v>
      </c>
      <c r="CW3" s="168" t="s">
        <v>6</v>
      </c>
      <c r="CX3" s="166" t="s">
        <v>3</v>
      </c>
      <c r="CY3" s="167"/>
      <c r="CZ3" s="166" t="s">
        <v>3</v>
      </c>
      <c r="DA3" s="167"/>
      <c r="DB3" s="166" t="s">
        <v>4</v>
      </c>
      <c r="DC3" s="167"/>
      <c r="DD3" s="166" t="s">
        <v>5</v>
      </c>
      <c r="DE3" s="167"/>
      <c r="DF3" s="168" t="s">
        <v>6</v>
      </c>
      <c r="DG3" s="19" t="s">
        <v>3</v>
      </c>
      <c r="DH3" s="19" t="s">
        <v>4</v>
      </c>
      <c r="DI3" s="19" t="s">
        <v>5</v>
      </c>
      <c r="DJ3" s="168" t="s">
        <v>6</v>
      </c>
      <c r="DK3" s="166" t="s">
        <v>3</v>
      </c>
      <c r="DL3" s="167"/>
      <c r="DM3" s="166" t="s">
        <v>3</v>
      </c>
      <c r="DN3" s="167"/>
      <c r="DO3" s="166" t="s">
        <v>4</v>
      </c>
      <c r="DP3" s="167"/>
      <c r="DQ3" s="166" t="s">
        <v>5</v>
      </c>
      <c r="DR3" s="167"/>
      <c r="DS3" s="168" t="s">
        <v>6</v>
      </c>
      <c r="DT3" s="19" t="s">
        <v>3</v>
      </c>
      <c r="DU3" s="19" t="s">
        <v>4</v>
      </c>
      <c r="DV3" s="19" t="s">
        <v>5</v>
      </c>
      <c r="DW3" s="168" t="s">
        <v>6</v>
      </c>
      <c r="DX3" s="166" t="s">
        <v>3</v>
      </c>
      <c r="DY3" s="167"/>
      <c r="DZ3" s="166" t="s">
        <v>3</v>
      </c>
      <c r="EA3" s="167"/>
      <c r="EB3" s="166" t="s">
        <v>4</v>
      </c>
      <c r="EC3" s="167"/>
      <c r="ED3" s="166" t="s">
        <v>5</v>
      </c>
      <c r="EE3" s="167"/>
      <c r="EF3" s="168" t="s">
        <v>6</v>
      </c>
      <c r="EG3" s="19" t="s">
        <v>3</v>
      </c>
      <c r="EH3" s="19" t="s">
        <v>4</v>
      </c>
      <c r="EI3" s="19" t="s">
        <v>5</v>
      </c>
      <c r="EJ3" s="168" t="s">
        <v>6</v>
      </c>
      <c r="EK3" s="166" t="s">
        <v>3</v>
      </c>
      <c r="EL3" s="167"/>
      <c r="EM3" s="166" t="s">
        <v>3</v>
      </c>
      <c r="EN3" s="167"/>
      <c r="EO3" s="166" t="s">
        <v>4</v>
      </c>
      <c r="EP3" s="167"/>
      <c r="EQ3" s="166" t="s">
        <v>5</v>
      </c>
      <c r="ER3" s="167"/>
      <c r="ES3" s="168" t="s">
        <v>6</v>
      </c>
      <c r="ET3" s="19" t="s">
        <v>3</v>
      </c>
      <c r="EU3" s="19" t="s">
        <v>4</v>
      </c>
      <c r="EV3" s="19" t="s">
        <v>5</v>
      </c>
      <c r="EW3" s="168" t="s">
        <v>6</v>
      </c>
      <c r="EX3" s="166" t="s">
        <v>3</v>
      </c>
      <c r="EY3" s="167"/>
      <c r="EZ3" s="166" t="s">
        <v>3</v>
      </c>
      <c r="FA3" s="167"/>
      <c r="FB3" s="166" t="s">
        <v>4</v>
      </c>
      <c r="FC3" s="167"/>
      <c r="FD3" s="166" t="s">
        <v>5</v>
      </c>
      <c r="FE3" s="167"/>
      <c r="FF3" s="168" t="s">
        <v>6</v>
      </c>
      <c r="FG3" s="19" t="s">
        <v>3</v>
      </c>
      <c r="FH3" s="19" t="s">
        <v>4</v>
      </c>
      <c r="FI3" s="19" t="s">
        <v>5</v>
      </c>
      <c r="FJ3" s="168" t="s">
        <v>6</v>
      </c>
    </row>
    <row r="4" spans="1:166" ht="15.75" customHeight="1">
      <c r="A4" s="214"/>
      <c r="B4" s="215"/>
      <c r="C4" s="215"/>
      <c r="D4" s="216"/>
      <c r="E4" s="175"/>
      <c r="F4" s="215"/>
      <c r="G4" s="21"/>
      <c r="H4" s="21"/>
      <c r="I4" s="21"/>
      <c r="J4" s="21"/>
      <c r="K4" s="9" t="s">
        <v>53</v>
      </c>
      <c r="L4" s="12" t="s">
        <v>54</v>
      </c>
      <c r="M4" s="11" t="s">
        <v>53</v>
      </c>
      <c r="N4" s="12" t="s">
        <v>54</v>
      </c>
      <c r="O4" s="9" t="s">
        <v>53</v>
      </c>
      <c r="P4" s="12" t="s">
        <v>54</v>
      </c>
      <c r="Q4" s="9" t="s">
        <v>53</v>
      </c>
      <c r="R4" s="12" t="s">
        <v>54</v>
      </c>
      <c r="S4" s="10" t="s">
        <v>6</v>
      </c>
      <c r="T4" s="11" t="s">
        <v>54</v>
      </c>
      <c r="U4" s="11" t="s">
        <v>54</v>
      </c>
      <c r="V4" s="11" t="s">
        <v>54</v>
      </c>
      <c r="W4" s="170"/>
      <c r="X4" s="9" t="s">
        <v>53</v>
      </c>
      <c r="Y4" s="12" t="s">
        <v>54</v>
      </c>
      <c r="Z4" s="9" t="s">
        <v>53</v>
      </c>
      <c r="AA4" s="12" t="s">
        <v>54</v>
      </c>
      <c r="AB4" s="9" t="s">
        <v>53</v>
      </c>
      <c r="AC4" s="12" t="s">
        <v>54</v>
      </c>
      <c r="AD4" s="9" t="s">
        <v>53</v>
      </c>
      <c r="AE4" s="12" t="s">
        <v>54</v>
      </c>
      <c r="AF4" s="169"/>
      <c r="AG4" s="17" t="s">
        <v>54</v>
      </c>
      <c r="AH4" s="17" t="s">
        <v>54</v>
      </c>
      <c r="AI4" s="17" t="s">
        <v>54</v>
      </c>
      <c r="AJ4" s="169"/>
      <c r="AK4" s="13" t="s">
        <v>53</v>
      </c>
      <c r="AL4" s="14" t="s">
        <v>54</v>
      </c>
      <c r="AM4" s="13" t="s">
        <v>53</v>
      </c>
      <c r="AN4" s="14" t="s">
        <v>54</v>
      </c>
      <c r="AO4" s="13" t="s">
        <v>55</v>
      </c>
      <c r="AP4" s="14" t="s">
        <v>54</v>
      </c>
      <c r="AQ4" s="13" t="s">
        <v>55</v>
      </c>
      <c r="AR4" s="14" t="s">
        <v>54</v>
      </c>
      <c r="AS4" s="169"/>
      <c r="AT4" s="14" t="s">
        <v>54</v>
      </c>
      <c r="AU4" s="14" t="s">
        <v>54</v>
      </c>
      <c r="AV4" s="14" t="s">
        <v>54</v>
      </c>
      <c r="AW4" s="169"/>
      <c r="AX4" s="13" t="s">
        <v>53</v>
      </c>
      <c r="AY4" s="19" t="s">
        <v>54</v>
      </c>
      <c r="AZ4" s="13" t="s">
        <v>53</v>
      </c>
      <c r="BA4" s="19" t="s">
        <v>54</v>
      </c>
      <c r="BB4" s="13" t="s">
        <v>53</v>
      </c>
      <c r="BC4" s="19" t="s">
        <v>54</v>
      </c>
      <c r="BD4" s="13" t="s">
        <v>53</v>
      </c>
      <c r="BE4" s="19" t="s">
        <v>54</v>
      </c>
      <c r="BF4" s="18" t="s">
        <v>6</v>
      </c>
      <c r="BG4" s="19" t="s">
        <v>54</v>
      </c>
      <c r="BH4" s="19" t="s">
        <v>54</v>
      </c>
      <c r="BI4" s="19" t="s">
        <v>54</v>
      </c>
      <c r="BJ4" s="169"/>
      <c r="BK4" s="13" t="s">
        <v>53</v>
      </c>
      <c r="BL4" s="19" t="s">
        <v>54</v>
      </c>
      <c r="BM4" s="13" t="s">
        <v>53</v>
      </c>
      <c r="BN4" s="19" t="s">
        <v>54</v>
      </c>
      <c r="BO4" s="13" t="s">
        <v>53</v>
      </c>
      <c r="BP4" s="19" t="s">
        <v>54</v>
      </c>
      <c r="BQ4" s="13" t="s">
        <v>53</v>
      </c>
      <c r="BR4" s="19" t="s">
        <v>54</v>
      </c>
      <c r="BS4" s="169"/>
      <c r="BT4" s="19" t="s">
        <v>54</v>
      </c>
      <c r="BU4" s="19" t="s">
        <v>54</v>
      </c>
      <c r="BV4" s="19" t="s">
        <v>54</v>
      </c>
      <c r="BW4" s="170"/>
      <c r="BX4" s="13" t="s">
        <v>53</v>
      </c>
      <c r="BY4" s="19" t="s">
        <v>54</v>
      </c>
      <c r="BZ4" s="13" t="s">
        <v>53</v>
      </c>
      <c r="CA4" s="19" t="s">
        <v>54</v>
      </c>
      <c r="CB4" s="13" t="s">
        <v>53</v>
      </c>
      <c r="CC4" s="19" t="s">
        <v>54</v>
      </c>
      <c r="CD4" s="13" t="s">
        <v>53</v>
      </c>
      <c r="CE4" s="19" t="s">
        <v>54</v>
      </c>
      <c r="CF4" s="169"/>
      <c r="CG4" s="19" t="s">
        <v>54</v>
      </c>
      <c r="CH4" s="19" t="s">
        <v>54</v>
      </c>
      <c r="CI4" s="19" t="s">
        <v>54</v>
      </c>
      <c r="CJ4" s="170"/>
      <c r="CK4" s="13" t="s">
        <v>53</v>
      </c>
      <c r="CL4" s="19" t="s">
        <v>54</v>
      </c>
      <c r="CM4" s="13" t="s">
        <v>53</v>
      </c>
      <c r="CN4" s="19" t="s">
        <v>54</v>
      </c>
      <c r="CO4" s="13" t="s">
        <v>53</v>
      </c>
      <c r="CP4" s="19" t="s">
        <v>54</v>
      </c>
      <c r="CQ4" s="13" t="s">
        <v>53</v>
      </c>
      <c r="CR4" s="19" t="s">
        <v>54</v>
      </c>
      <c r="CS4" s="169"/>
      <c r="CT4" s="19" t="s">
        <v>54</v>
      </c>
      <c r="CU4" s="19" t="s">
        <v>54</v>
      </c>
      <c r="CV4" s="19" t="s">
        <v>54</v>
      </c>
      <c r="CW4" s="170"/>
      <c r="CX4" s="13" t="s">
        <v>53</v>
      </c>
      <c r="CY4" s="19" t="s">
        <v>54</v>
      </c>
      <c r="CZ4" s="13" t="s">
        <v>53</v>
      </c>
      <c r="DA4" s="19" t="s">
        <v>54</v>
      </c>
      <c r="DB4" s="13" t="s">
        <v>53</v>
      </c>
      <c r="DC4" s="19" t="s">
        <v>54</v>
      </c>
      <c r="DD4" s="13" t="s">
        <v>53</v>
      </c>
      <c r="DE4" s="19" t="s">
        <v>54</v>
      </c>
      <c r="DF4" s="169"/>
      <c r="DG4" s="19" t="s">
        <v>54</v>
      </c>
      <c r="DH4" s="19" t="s">
        <v>54</v>
      </c>
      <c r="DI4" s="19" t="s">
        <v>54</v>
      </c>
      <c r="DJ4" s="170"/>
      <c r="DK4" s="13" t="s">
        <v>53</v>
      </c>
      <c r="DL4" s="19" t="s">
        <v>54</v>
      </c>
      <c r="DM4" s="13" t="s">
        <v>53</v>
      </c>
      <c r="DN4" s="19" t="s">
        <v>54</v>
      </c>
      <c r="DO4" s="13" t="s">
        <v>53</v>
      </c>
      <c r="DP4" s="19" t="s">
        <v>54</v>
      </c>
      <c r="DQ4" s="13" t="s">
        <v>53</v>
      </c>
      <c r="DR4" s="19" t="s">
        <v>54</v>
      </c>
      <c r="DS4" s="169"/>
      <c r="DT4" s="19" t="s">
        <v>54</v>
      </c>
      <c r="DU4" s="19" t="s">
        <v>54</v>
      </c>
      <c r="DV4" s="19" t="s">
        <v>54</v>
      </c>
      <c r="DW4" s="170"/>
      <c r="DX4" s="13" t="s">
        <v>53</v>
      </c>
      <c r="DY4" s="19" t="s">
        <v>54</v>
      </c>
      <c r="DZ4" s="13" t="s">
        <v>53</v>
      </c>
      <c r="EA4" s="19" t="s">
        <v>54</v>
      </c>
      <c r="EB4" s="13" t="s">
        <v>53</v>
      </c>
      <c r="EC4" s="19" t="s">
        <v>54</v>
      </c>
      <c r="ED4" s="13" t="s">
        <v>53</v>
      </c>
      <c r="EE4" s="19" t="s">
        <v>54</v>
      </c>
      <c r="EF4" s="169"/>
      <c r="EG4" s="19" t="s">
        <v>54</v>
      </c>
      <c r="EH4" s="19" t="s">
        <v>54</v>
      </c>
      <c r="EI4" s="19" t="s">
        <v>54</v>
      </c>
      <c r="EJ4" s="170"/>
      <c r="EK4" s="13" t="s">
        <v>53</v>
      </c>
      <c r="EL4" s="19" t="s">
        <v>54</v>
      </c>
      <c r="EM4" s="13" t="s">
        <v>53</v>
      </c>
      <c r="EN4" s="19" t="s">
        <v>54</v>
      </c>
      <c r="EO4" s="13" t="s">
        <v>53</v>
      </c>
      <c r="EP4" s="19" t="s">
        <v>54</v>
      </c>
      <c r="EQ4" s="13" t="s">
        <v>53</v>
      </c>
      <c r="ER4" s="19" t="s">
        <v>54</v>
      </c>
      <c r="ES4" s="169"/>
      <c r="ET4" s="19" t="s">
        <v>54</v>
      </c>
      <c r="EU4" s="19" t="s">
        <v>54</v>
      </c>
      <c r="EV4" s="19" t="s">
        <v>54</v>
      </c>
      <c r="EW4" s="170"/>
      <c r="EX4" s="13" t="s">
        <v>53</v>
      </c>
      <c r="EY4" s="19" t="s">
        <v>54</v>
      </c>
      <c r="EZ4" s="13" t="s">
        <v>53</v>
      </c>
      <c r="FA4" s="19" t="s">
        <v>54</v>
      </c>
      <c r="FB4" s="13" t="s">
        <v>53</v>
      </c>
      <c r="FC4" s="19" t="s">
        <v>54</v>
      </c>
      <c r="FD4" s="13" t="s">
        <v>53</v>
      </c>
      <c r="FE4" s="19" t="s">
        <v>54</v>
      </c>
      <c r="FF4" s="169"/>
      <c r="FG4" s="19" t="s">
        <v>54</v>
      </c>
      <c r="FH4" s="19" t="s">
        <v>54</v>
      </c>
      <c r="FI4" s="19" t="s">
        <v>54</v>
      </c>
      <c r="FJ4" s="170"/>
    </row>
    <row r="5" spans="1:166" ht="36" customHeight="1">
      <c r="A5" s="22"/>
      <c r="C5" s="171" t="s">
        <v>49</v>
      </c>
      <c r="D5" s="172"/>
      <c r="E5" s="172"/>
      <c r="F5" s="172"/>
      <c r="G5" s="172"/>
      <c r="H5" s="172"/>
      <c r="I5" s="172"/>
      <c r="J5" s="172"/>
      <c r="K5" s="23"/>
      <c r="L5" s="171" t="s">
        <v>49</v>
      </c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24"/>
      <c r="Y5" s="171" t="s">
        <v>49</v>
      </c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25"/>
      <c r="AL5" s="171" t="s">
        <v>49</v>
      </c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25"/>
      <c r="AY5" s="171" t="s">
        <v>49</v>
      </c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25"/>
      <c r="BL5" s="25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100"/>
      <c r="BY5" s="113"/>
      <c r="BZ5" s="93"/>
      <c r="CA5" s="113"/>
      <c r="CB5" s="100"/>
      <c r="CC5" s="113"/>
      <c r="CD5" s="114"/>
      <c r="CE5" s="93"/>
      <c r="CF5" s="113"/>
      <c r="CG5" s="114"/>
      <c r="CH5" s="113"/>
      <c r="CI5" s="113"/>
      <c r="CJ5" s="143"/>
      <c r="CK5" s="25"/>
      <c r="CL5" s="26"/>
      <c r="CM5" s="93"/>
      <c r="CN5" s="113"/>
      <c r="CO5" s="100"/>
      <c r="CP5" s="113"/>
      <c r="CQ5" s="114"/>
      <c r="CR5" s="93"/>
      <c r="CS5" s="113"/>
      <c r="CT5" s="114"/>
      <c r="CU5" s="113"/>
      <c r="CV5" s="100"/>
      <c r="CW5" s="143"/>
      <c r="CX5" s="100"/>
      <c r="CY5" s="113"/>
      <c r="CZ5" s="93"/>
      <c r="DA5" s="113"/>
      <c r="DB5" s="100"/>
      <c r="DC5" s="113"/>
      <c r="DD5" s="114"/>
      <c r="DE5" s="93"/>
      <c r="DF5" s="113"/>
      <c r="DG5" s="114"/>
      <c r="DH5" s="113"/>
      <c r="DI5" s="113"/>
      <c r="DJ5" s="143"/>
      <c r="DK5" s="100"/>
      <c r="DL5" s="113"/>
      <c r="DM5" s="93"/>
      <c r="DN5" s="113"/>
      <c r="DO5" s="100"/>
      <c r="DP5" s="113"/>
      <c r="DQ5" s="114"/>
      <c r="DR5" s="93"/>
      <c r="DS5" s="113"/>
      <c r="DT5" s="114"/>
      <c r="DU5" s="113"/>
      <c r="DV5" s="100"/>
      <c r="DW5" s="143"/>
      <c r="DX5" s="25"/>
      <c r="DY5" s="26"/>
      <c r="DZ5" s="7"/>
      <c r="EA5" s="26"/>
      <c r="EB5" s="25"/>
      <c r="EC5" s="26"/>
      <c r="ED5" s="28"/>
      <c r="EE5" s="7"/>
      <c r="EF5" s="26"/>
      <c r="EG5" s="28"/>
      <c r="EH5" s="26"/>
      <c r="EI5" s="25"/>
      <c r="EJ5" s="29"/>
      <c r="EK5" s="25"/>
      <c r="EL5" s="26"/>
      <c r="EM5" s="7"/>
      <c r="EN5" s="26"/>
      <c r="EO5" s="25"/>
      <c r="EP5" s="26"/>
      <c r="EQ5" s="28"/>
      <c r="ER5" s="7"/>
      <c r="ES5" s="30"/>
      <c r="ET5" s="26"/>
      <c r="EU5" s="25"/>
      <c r="EV5" s="26"/>
      <c r="EW5" s="29"/>
      <c r="EX5" s="100"/>
      <c r="EY5" s="113"/>
      <c r="EZ5" s="93"/>
      <c r="FA5" s="113"/>
      <c r="FB5" s="100"/>
      <c r="FC5" s="113"/>
      <c r="FD5" s="114"/>
      <c r="FE5" s="93"/>
      <c r="FF5" s="113"/>
      <c r="FG5" s="114"/>
      <c r="FH5" s="113"/>
      <c r="FI5" s="100"/>
      <c r="FJ5" s="143"/>
    </row>
    <row r="6" spans="1:166" ht="20.25" customHeight="1" hidden="1">
      <c r="A6" s="31"/>
      <c r="B6" s="32"/>
      <c r="C6" s="33"/>
      <c r="D6" s="34"/>
      <c r="E6" s="35"/>
      <c r="F6" s="36"/>
      <c r="G6" s="34"/>
      <c r="H6" s="32"/>
      <c r="I6" s="32"/>
      <c r="J6" s="34"/>
      <c r="K6" s="37"/>
      <c r="L6" s="38">
        <v>0</v>
      </c>
      <c r="M6" s="39"/>
      <c r="N6" s="40"/>
      <c r="O6" s="41"/>
      <c r="P6" s="40">
        <v>0</v>
      </c>
      <c r="Q6" s="41"/>
      <c r="R6" s="40">
        <v>0</v>
      </c>
      <c r="S6" s="40">
        <f>N6+P6+R6</f>
        <v>0</v>
      </c>
      <c r="T6" s="40"/>
      <c r="U6" s="40">
        <v>0</v>
      </c>
      <c r="V6" s="40">
        <v>0</v>
      </c>
      <c r="W6" s="40">
        <f>T6+U6+V6</f>
        <v>0</v>
      </c>
      <c r="X6" s="42"/>
      <c r="Y6" s="43">
        <v>0</v>
      </c>
      <c r="Z6" s="44"/>
      <c r="AA6" s="45">
        <v>0</v>
      </c>
      <c r="AB6" s="46"/>
      <c r="AC6" s="45">
        <v>0</v>
      </c>
      <c r="AD6" s="46"/>
      <c r="AE6" s="45">
        <v>0</v>
      </c>
      <c r="AF6" s="45">
        <f>AA6+AC6+AE6</f>
        <v>0</v>
      </c>
      <c r="AG6" s="45"/>
      <c r="AH6" s="45">
        <v>0</v>
      </c>
      <c r="AI6" s="45">
        <v>0</v>
      </c>
      <c r="AJ6" s="45">
        <f>AG6+AH6+AI6</f>
        <v>0</v>
      </c>
      <c r="AK6" s="47"/>
      <c r="AL6" s="48">
        <v>0</v>
      </c>
      <c r="AM6" s="36"/>
      <c r="AN6" s="34"/>
      <c r="AO6" s="32"/>
      <c r="AP6" s="34"/>
      <c r="AQ6" s="32"/>
      <c r="AR6" s="34">
        <v>0</v>
      </c>
      <c r="AS6" s="34">
        <f>AN6+AP6+AR6</f>
        <v>0</v>
      </c>
      <c r="AT6" s="34"/>
      <c r="AU6" s="34">
        <v>0</v>
      </c>
      <c r="AV6" s="34">
        <v>0</v>
      </c>
      <c r="AW6" s="34">
        <f>AT6+AU6+AV6</f>
        <v>0</v>
      </c>
      <c r="AX6" s="47"/>
      <c r="AY6" s="48">
        <v>0</v>
      </c>
      <c r="AZ6" s="36"/>
      <c r="BA6" s="34"/>
      <c r="BB6" s="32"/>
      <c r="BC6" s="34">
        <v>0</v>
      </c>
      <c r="BD6" s="32"/>
      <c r="BE6" s="34">
        <v>0</v>
      </c>
      <c r="BF6" s="34">
        <f>BA6+BC6+BE6</f>
        <v>0</v>
      </c>
      <c r="BG6" s="34"/>
      <c r="BH6" s="34">
        <v>0</v>
      </c>
      <c r="BI6" s="34">
        <v>0</v>
      </c>
      <c r="BJ6" s="34">
        <f>BG6+BH6+BI6</f>
        <v>0</v>
      </c>
      <c r="BK6" s="47"/>
      <c r="BL6" s="48">
        <v>0</v>
      </c>
      <c r="BM6" s="36"/>
      <c r="BN6" s="34"/>
      <c r="BO6" s="32"/>
      <c r="BP6" s="34">
        <v>0</v>
      </c>
      <c r="BQ6" s="32"/>
      <c r="BR6" s="34">
        <v>0</v>
      </c>
      <c r="BS6" s="34">
        <f>BN6+BP6+BR6</f>
        <v>0</v>
      </c>
      <c r="BT6" s="34"/>
      <c r="BU6" s="34">
        <v>0</v>
      </c>
      <c r="BV6" s="34">
        <v>0</v>
      </c>
      <c r="BW6" s="34">
        <f>BT6+BU6+BV6</f>
        <v>0</v>
      </c>
      <c r="BX6" s="64"/>
      <c r="BY6" s="61"/>
      <c r="BZ6" s="56"/>
      <c r="CA6" s="54"/>
      <c r="CB6" s="57"/>
      <c r="CC6" s="54">
        <v>0</v>
      </c>
      <c r="CD6" s="104"/>
      <c r="CE6" s="144">
        <v>0</v>
      </c>
      <c r="CF6" s="89">
        <f>CA6+CC6+CE6</f>
        <v>0</v>
      </c>
      <c r="CG6" s="54"/>
      <c r="CH6" s="54">
        <v>0</v>
      </c>
      <c r="CI6" s="54">
        <v>0</v>
      </c>
      <c r="CJ6" s="54">
        <f>CG6+CH6+CI6</f>
        <v>0</v>
      </c>
      <c r="CK6" s="47"/>
      <c r="CL6" s="48"/>
      <c r="CM6" s="56"/>
      <c r="CN6" s="54"/>
      <c r="CO6" s="57"/>
      <c r="CP6" s="54">
        <v>0</v>
      </c>
      <c r="CQ6" s="104"/>
      <c r="CR6" s="144">
        <v>0</v>
      </c>
      <c r="CS6" s="89">
        <f>CN6+CP6+CR6</f>
        <v>0</v>
      </c>
      <c r="CT6" s="54"/>
      <c r="CU6" s="54">
        <v>0</v>
      </c>
      <c r="CV6" s="54">
        <v>0</v>
      </c>
      <c r="CW6" s="54">
        <f>CT6+CU6+CV6</f>
        <v>0</v>
      </c>
      <c r="CX6" s="64"/>
      <c r="CY6" s="61"/>
      <c r="CZ6" s="56"/>
      <c r="DA6" s="54"/>
      <c r="DB6" s="57"/>
      <c r="DC6" s="54">
        <v>0</v>
      </c>
      <c r="DD6" s="104"/>
      <c r="DE6" s="144">
        <v>0</v>
      </c>
      <c r="DF6" s="89">
        <f>DA6+DC6+DE6</f>
        <v>0</v>
      </c>
      <c r="DG6" s="54"/>
      <c r="DH6" s="54">
        <v>0</v>
      </c>
      <c r="DI6" s="54">
        <v>0</v>
      </c>
      <c r="DJ6" s="54">
        <f>DG6+DH6+DI6</f>
        <v>0</v>
      </c>
      <c r="DK6" s="146"/>
      <c r="DL6" s="54"/>
      <c r="DM6" s="56"/>
      <c r="DN6" s="54"/>
      <c r="DO6" s="57"/>
      <c r="DP6" s="54">
        <v>0</v>
      </c>
      <c r="DQ6" s="104"/>
      <c r="DR6" s="144">
        <v>0</v>
      </c>
      <c r="DS6" s="89">
        <f>DN6+DP6+DR6</f>
        <v>0</v>
      </c>
      <c r="DT6" s="54"/>
      <c r="DU6" s="54">
        <v>0</v>
      </c>
      <c r="DV6" s="54">
        <v>0</v>
      </c>
      <c r="DW6" s="54">
        <f>DT6+DU6+DV6</f>
        <v>0</v>
      </c>
      <c r="DX6" s="47"/>
      <c r="DY6" s="48"/>
      <c r="DZ6" s="36"/>
      <c r="EA6" s="34"/>
      <c r="EB6" s="35"/>
      <c r="EC6" s="34"/>
      <c r="ED6" s="30"/>
      <c r="EE6" s="49">
        <v>0</v>
      </c>
      <c r="EF6" s="50">
        <f>EA6+EC6+EE6</f>
        <v>0</v>
      </c>
      <c r="EG6" s="34"/>
      <c r="EH6" s="34">
        <v>0</v>
      </c>
      <c r="EI6" s="34">
        <v>0</v>
      </c>
      <c r="EJ6" s="34">
        <f>EG6+EH6+EI6</f>
        <v>0</v>
      </c>
      <c r="EK6" s="47"/>
      <c r="EL6" s="48"/>
      <c r="EM6" s="36"/>
      <c r="EN6" s="34"/>
      <c r="EO6" s="32"/>
      <c r="EP6" s="34"/>
      <c r="EQ6" s="30"/>
      <c r="ER6" s="49">
        <v>0</v>
      </c>
      <c r="ES6" s="50">
        <f>EN6+EP6+ER6</f>
        <v>0</v>
      </c>
      <c r="ET6" s="34"/>
      <c r="EU6" s="34">
        <v>0</v>
      </c>
      <c r="EV6" s="34">
        <v>0</v>
      </c>
      <c r="EW6" s="34">
        <f>ET6+EU6+EV6</f>
        <v>0</v>
      </c>
      <c r="EX6" s="64"/>
      <c r="EY6" s="54"/>
      <c r="EZ6" s="56"/>
      <c r="FA6" s="54"/>
      <c r="FB6" s="52"/>
      <c r="FC6" s="54"/>
      <c r="FD6" s="104"/>
      <c r="FE6" s="144">
        <v>0</v>
      </c>
      <c r="FF6" s="89">
        <f>FA6+FC6+FE6</f>
        <v>0</v>
      </c>
      <c r="FG6" s="54">
        <v>0</v>
      </c>
      <c r="FH6" s="54">
        <v>0</v>
      </c>
      <c r="FI6" s="54">
        <v>0</v>
      </c>
      <c r="FJ6" s="54">
        <f>FG6+FH6+FI6</f>
        <v>0</v>
      </c>
    </row>
    <row r="7" spans="1:166" ht="38.25" customHeight="1">
      <c r="A7" s="31" t="s">
        <v>21</v>
      </c>
      <c r="B7" s="52" t="s">
        <v>36</v>
      </c>
      <c r="C7" s="53" t="s">
        <v>58</v>
      </c>
      <c r="D7" s="54">
        <v>148140000</v>
      </c>
      <c r="E7" s="55"/>
      <c r="F7" s="56" t="s">
        <v>37</v>
      </c>
      <c r="G7" s="54"/>
      <c r="H7" s="57"/>
      <c r="I7" s="57"/>
      <c r="J7" s="54">
        <f>G7</f>
        <v>0</v>
      </c>
      <c r="K7" s="37"/>
      <c r="L7" s="58">
        <v>0</v>
      </c>
      <c r="M7" s="39"/>
      <c r="N7" s="59">
        <v>0</v>
      </c>
      <c r="O7" s="60"/>
      <c r="P7" s="59">
        <v>0</v>
      </c>
      <c r="Q7" s="41"/>
      <c r="R7" s="59">
        <v>0</v>
      </c>
      <c r="S7" s="59">
        <f>N7+P7+R7</f>
        <v>0</v>
      </c>
      <c r="T7" s="59">
        <f>J7-N7</f>
        <v>0</v>
      </c>
      <c r="U7" s="59">
        <v>0</v>
      </c>
      <c r="V7" s="59">
        <v>0</v>
      </c>
      <c r="W7" s="59">
        <f>T7+U7+V7</f>
        <v>0</v>
      </c>
      <c r="X7" s="44">
        <v>43874</v>
      </c>
      <c r="Y7" s="45">
        <v>148140000</v>
      </c>
      <c r="Z7" s="44"/>
      <c r="AA7" s="45">
        <v>0</v>
      </c>
      <c r="AB7" s="44"/>
      <c r="AC7" s="45">
        <v>0</v>
      </c>
      <c r="AD7" s="46"/>
      <c r="AE7" s="45">
        <v>0</v>
      </c>
      <c r="AF7" s="45">
        <f>AA7+AC7+AE7</f>
        <v>0</v>
      </c>
      <c r="AG7" s="45">
        <f>W7+Y7-AA7</f>
        <v>148140000</v>
      </c>
      <c r="AH7" s="45">
        <v>0</v>
      </c>
      <c r="AI7" s="45">
        <v>0</v>
      </c>
      <c r="AJ7" s="45">
        <f>AG7+AH7+AI7</f>
        <v>148140000</v>
      </c>
      <c r="AK7" s="47"/>
      <c r="AL7" s="61">
        <v>0</v>
      </c>
      <c r="AM7" s="56"/>
      <c r="AN7" s="54">
        <v>0</v>
      </c>
      <c r="AO7" s="55"/>
      <c r="AP7" s="54">
        <v>0</v>
      </c>
      <c r="AQ7" s="57"/>
      <c r="AR7" s="54">
        <v>0</v>
      </c>
      <c r="AS7" s="54">
        <f>AN7+AP7+AR7</f>
        <v>0</v>
      </c>
      <c r="AT7" s="54">
        <f>AJ7+AL7-AN7</f>
        <v>148140000</v>
      </c>
      <c r="AU7" s="54">
        <v>0</v>
      </c>
      <c r="AV7" s="54">
        <v>0</v>
      </c>
      <c r="AW7" s="54">
        <f>AT7+AU7+AV7</f>
        <v>148140000</v>
      </c>
      <c r="AX7" s="47"/>
      <c r="AY7" s="54">
        <v>0</v>
      </c>
      <c r="AZ7" s="56"/>
      <c r="BA7" s="54">
        <v>0</v>
      </c>
      <c r="BB7" s="56"/>
      <c r="BC7" s="54">
        <v>0</v>
      </c>
      <c r="BD7" s="57"/>
      <c r="BE7" s="54">
        <v>0</v>
      </c>
      <c r="BF7" s="54">
        <f>BA7+BC7+BE7</f>
        <v>0</v>
      </c>
      <c r="BG7" s="54">
        <f>AW7+AY7-BA7</f>
        <v>148140000</v>
      </c>
      <c r="BH7" s="54">
        <v>0</v>
      </c>
      <c r="BI7" s="54">
        <v>0</v>
      </c>
      <c r="BJ7" s="54">
        <f>BG7+BH7+BI7</f>
        <v>148140000</v>
      </c>
      <c r="BK7" s="61" t="s">
        <v>88</v>
      </c>
      <c r="BL7" s="54">
        <v>145000000</v>
      </c>
      <c r="BM7" s="56" t="s">
        <v>90</v>
      </c>
      <c r="BN7" s="54">
        <v>148140000</v>
      </c>
      <c r="BO7" s="57" t="s">
        <v>90</v>
      </c>
      <c r="BP7" s="54">
        <v>36427.87</v>
      </c>
      <c r="BQ7" s="32"/>
      <c r="BR7" s="54">
        <v>0</v>
      </c>
      <c r="BS7" s="54">
        <f>BN7+BP7+BR7</f>
        <v>148176427.87</v>
      </c>
      <c r="BT7" s="54">
        <f>BJ7+BL7-BN7</f>
        <v>145000000</v>
      </c>
      <c r="BU7" s="54">
        <v>0</v>
      </c>
      <c r="BV7" s="54">
        <v>0</v>
      </c>
      <c r="BW7" s="54">
        <f>BT7+BU7+BV7</f>
        <v>145000000</v>
      </c>
      <c r="BX7" s="64"/>
      <c r="BY7" s="54">
        <v>0</v>
      </c>
      <c r="BZ7" s="145"/>
      <c r="CA7" s="137">
        <v>0</v>
      </c>
      <c r="CB7" s="55"/>
      <c r="CC7" s="54">
        <v>0</v>
      </c>
      <c r="CD7" s="104"/>
      <c r="CE7" s="144">
        <v>0</v>
      </c>
      <c r="CF7" s="89">
        <f>CA7+CC7+CE7</f>
        <v>0</v>
      </c>
      <c r="CG7" s="54">
        <f>BW7+BY7-CA7</f>
        <v>145000000</v>
      </c>
      <c r="CH7" s="54">
        <v>0</v>
      </c>
      <c r="CI7" s="54">
        <v>0</v>
      </c>
      <c r="CJ7" s="54">
        <f>CG7+CH7+CI7</f>
        <v>145000000</v>
      </c>
      <c r="CK7" s="47"/>
      <c r="CL7" s="54">
        <v>0</v>
      </c>
      <c r="CM7" s="146"/>
      <c r="CN7" s="54">
        <v>0</v>
      </c>
      <c r="CO7" s="87"/>
      <c r="CP7" s="54">
        <v>0</v>
      </c>
      <c r="CQ7" s="104"/>
      <c r="CR7" s="144">
        <v>0</v>
      </c>
      <c r="CS7" s="89">
        <f>CN7+CP7+CR7</f>
        <v>0</v>
      </c>
      <c r="CT7" s="54">
        <f>CJ7+CL7-CN7</f>
        <v>145000000</v>
      </c>
      <c r="CU7" s="54">
        <v>0</v>
      </c>
      <c r="CV7" s="54">
        <v>0</v>
      </c>
      <c r="CW7" s="54">
        <f>CT7+CU7+CV7</f>
        <v>145000000</v>
      </c>
      <c r="CX7" s="64"/>
      <c r="CY7" s="54">
        <v>0</v>
      </c>
      <c r="CZ7" s="146"/>
      <c r="DA7" s="89">
        <v>0</v>
      </c>
      <c r="DB7" s="56"/>
      <c r="DC7" s="89">
        <v>0</v>
      </c>
      <c r="DD7" s="104"/>
      <c r="DE7" s="144">
        <v>0</v>
      </c>
      <c r="DF7" s="89">
        <f>DA7+DC7</f>
        <v>0</v>
      </c>
      <c r="DG7" s="54">
        <f>CW7+CY7-DA7</f>
        <v>145000000</v>
      </c>
      <c r="DH7" s="54">
        <v>0</v>
      </c>
      <c r="DI7" s="54">
        <v>0</v>
      </c>
      <c r="DJ7" s="54">
        <f>DG7+DH7+DI7</f>
        <v>145000000</v>
      </c>
      <c r="DK7" s="146"/>
      <c r="DL7" s="54">
        <v>0</v>
      </c>
      <c r="DM7" s="56"/>
      <c r="DN7" s="54">
        <v>0</v>
      </c>
      <c r="DO7" s="56"/>
      <c r="DP7" s="54">
        <v>0</v>
      </c>
      <c r="DQ7" s="104"/>
      <c r="DR7" s="144">
        <v>0</v>
      </c>
      <c r="DS7" s="89">
        <f>DN7+DP7</f>
        <v>0</v>
      </c>
      <c r="DT7" s="54">
        <f>DJ7+DL7-DN7</f>
        <v>145000000</v>
      </c>
      <c r="DU7" s="54">
        <v>0</v>
      </c>
      <c r="DV7" s="54">
        <v>0</v>
      </c>
      <c r="DW7" s="54">
        <f>DT7+DU7+DV7</f>
        <v>145000000</v>
      </c>
      <c r="DX7" s="51"/>
      <c r="DY7" s="54">
        <v>0</v>
      </c>
      <c r="DZ7" s="56"/>
      <c r="EA7" s="54">
        <v>0</v>
      </c>
      <c r="EB7" s="155"/>
      <c r="EC7" s="54">
        <v>0</v>
      </c>
      <c r="ED7" s="104"/>
      <c r="EE7" s="144">
        <v>0</v>
      </c>
      <c r="EF7" s="89">
        <f>EA7+EC7</f>
        <v>0</v>
      </c>
      <c r="EG7" s="54">
        <f>DW7+DY7-EA7</f>
        <v>145000000</v>
      </c>
      <c r="EH7" s="54">
        <v>0</v>
      </c>
      <c r="EI7" s="54">
        <v>0</v>
      </c>
      <c r="EJ7" s="54">
        <f>EG7+EH7+EI7</f>
        <v>145000000</v>
      </c>
      <c r="EK7" s="47"/>
      <c r="EL7" s="54">
        <v>0</v>
      </c>
      <c r="EM7" s="87" t="s">
        <v>122</v>
      </c>
      <c r="EN7" s="54">
        <v>145000000</v>
      </c>
      <c r="EO7" s="87" t="s">
        <v>122</v>
      </c>
      <c r="EP7" s="54">
        <v>71311.48</v>
      </c>
      <c r="EQ7" s="57"/>
      <c r="ER7" s="144">
        <v>0</v>
      </c>
      <c r="ES7" s="89">
        <f>EN7+EP7+ER7</f>
        <v>145071311.48</v>
      </c>
      <c r="ET7" s="54">
        <f>EJ7+EL7-EN7</f>
        <v>0</v>
      </c>
      <c r="EU7" s="54">
        <v>0</v>
      </c>
      <c r="EV7" s="54">
        <v>0</v>
      </c>
      <c r="EW7" s="54">
        <f>ET7+EU7+EV7</f>
        <v>0</v>
      </c>
      <c r="EX7" s="64"/>
      <c r="EY7" s="54">
        <v>0</v>
      </c>
      <c r="EZ7" s="56"/>
      <c r="FA7" s="54">
        <v>0</v>
      </c>
      <c r="FB7" s="52"/>
      <c r="FC7" s="54">
        <v>0</v>
      </c>
      <c r="FD7" s="104"/>
      <c r="FE7" s="144">
        <v>0</v>
      </c>
      <c r="FF7" s="89">
        <f>FA7+FC7+FE7</f>
        <v>0</v>
      </c>
      <c r="FG7" s="54">
        <f>EW7+EY7-FA7</f>
        <v>0</v>
      </c>
      <c r="FH7" s="54">
        <v>0</v>
      </c>
      <c r="FI7" s="54">
        <v>0</v>
      </c>
      <c r="FJ7" s="54">
        <f>FG7+FH7+FI7</f>
        <v>0</v>
      </c>
    </row>
    <row r="8" spans="1:166" ht="30.75" customHeight="1">
      <c r="A8" s="31" t="s">
        <v>20</v>
      </c>
      <c r="B8" s="52" t="s">
        <v>25</v>
      </c>
      <c r="C8" s="63" t="s">
        <v>19</v>
      </c>
      <c r="D8" s="54">
        <v>100000000</v>
      </c>
      <c r="E8" s="55"/>
      <c r="F8" s="56" t="s">
        <v>24</v>
      </c>
      <c r="G8" s="54">
        <v>13000000</v>
      </c>
      <c r="H8" s="57"/>
      <c r="I8" s="57"/>
      <c r="J8" s="54">
        <f>G8</f>
        <v>13000000</v>
      </c>
      <c r="K8" s="64"/>
      <c r="L8" s="61">
        <v>0</v>
      </c>
      <c r="M8" s="56"/>
      <c r="N8" s="54">
        <v>0</v>
      </c>
      <c r="O8" s="57"/>
      <c r="P8" s="54">
        <v>0</v>
      </c>
      <c r="Q8" s="57"/>
      <c r="R8" s="54">
        <v>0</v>
      </c>
      <c r="S8" s="54">
        <f>N8+P8+R8</f>
        <v>0</v>
      </c>
      <c r="T8" s="54">
        <f>J8-N8</f>
        <v>13000000</v>
      </c>
      <c r="U8" s="54">
        <v>0</v>
      </c>
      <c r="V8" s="54">
        <v>0</v>
      </c>
      <c r="W8" s="54">
        <f>T8+U8+V8</f>
        <v>13000000</v>
      </c>
      <c r="X8" s="44"/>
      <c r="Y8" s="45">
        <v>0</v>
      </c>
      <c r="Z8" s="44"/>
      <c r="AA8" s="45">
        <v>0</v>
      </c>
      <c r="AB8" s="44"/>
      <c r="AC8" s="45">
        <v>0</v>
      </c>
      <c r="AD8" s="46"/>
      <c r="AE8" s="45">
        <v>0</v>
      </c>
      <c r="AF8" s="45">
        <f>AA8+AC8+AE8</f>
        <v>0</v>
      </c>
      <c r="AG8" s="45">
        <f>W8-AA8</f>
        <v>13000000</v>
      </c>
      <c r="AH8" s="45">
        <v>0</v>
      </c>
      <c r="AI8" s="45">
        <v>0</v>
      </c>
      <c r="AJ8" s="45">
        <f>AG8+AH8+AI8</f>
        <v>13000000</v>
      </c>
      <c r="AK8" s="47"/>
      <c r="AL8" s="54">
        <v>0</v>
      </c>
      <c r="AM8" s="65"/>
      <c r="AN8" s="54">
        <v>0</v>
      </c>
      <c r="AO8" s="66"/>
      <c r="AP8" s="54">
        <v>0</v>
      </c>
      <c r="AQ8" s="57"/>
      <c r="AR8" s="54">
        <v>0</v>
      </c>
      <c r="AS8" s="54">
        <f>AN8+AP8+AR8</f>
        <v>0</v>
      </c>
      <c r="AT8" s="54">
        <f>AJ8+AL8-AN8</f>
        <v>13000000</v>
      </c>
      <c r="AU8" s="54">
        <v>0</v>
      </c>
      <c r="AV8" s="54">
        <v>0</v>
      </c>
      <c r="AW8" s="54">
        <f>AT8+AU8+AV8</f>
        <v>13000000</v>
      </c>
      <c r="AX8" s="47"/>
      <c r="AY8" s="61">
        <v>0</v>
      </c>
      <c r="AZ8" s="136"/>
      <c r="BA8" s="137">
        <v>0</v>
      </c>
      <c r="BB8" s="138"/>
      <c r="BC8" s="137">
        <v>0</v>
      </c>
      <c r="BD8" s="57"/>
      <c r="BE8" s="54">
        <v>0</v>
      </c>
      <c r="BF8" s="54">
        <f>BA8+BC8+BE8</f>
        <v>0</v>
      </c>
      <c r="BG8" s="54">
        <f>AW8+AY8-BA8</f>
        <v>13000000</v>
      </c>
      <c r="BH8" s="54">
        <v>0</v>
      </c>
      <c r="BI8" s="54">
        <v>0</v>
      </c>
      <c r="BJ8" s="54">
        <f>BG8+BH8+BI8</f>
        <v>13000000</v>
      </c>
      <c r="BK8" s="47"/>
      <c r="BL8" s="61">
        <v>0</v>
      </c>
      <c r="BM8" s="56"/>
      <c r="BN8" s="137">
        <v>0</v>
      </c>
      <c r="BO8" s="57"/>
      <c r="BP8" s="54">
        <v>0</v>
      </c>
      <c r="BQ8" s="57"/>
      <c r="BR8" s="54">
        <v>0</v>
      </c>
      <c r="BS8" s="54">
        <f>BN8+BP8+BR8</f>
        <v>0</v>
      </c>
      <c r="BT8" s="54">
        <f>BJ8+BL8-BN8</f>
        <v>13000000</v>
      </c>
      <c r="BU8" s="54">
        <v>0</v>
      </c>
      <c r="BV8" s="54">
        <v>0</v>
      </c>
      <c r="BW8" s="54">
        <f>BT8+BU8+BV8</f>
        <v>13000000</v>
      </c>
      <c r="BX8" s="64"/>
      <c r="BY8" s="61">
        <v>0</v>
      </c>
      <c r="BZ8" s="146"/>
      <c r="CA8" s="54">
        <v>0</v>
      </c>
      <c r="CB8" s="147"/>
      <c r="CC8" s="54">
        <v>0</v>
      </c>
      <c r="CD8" s="104"/>
      <c r="CE8" s="144">
        <v>0</v>
      </c>
      <c r="CF8" s="89">
        <f>CA8+CC8+CE8</f>
        <v>0</v>
      </c>
      <c r="CG8" s="54">
        <f>BW8+BY8-CA8</f>
        <v>13000000</v>
      </c>
      <c r="CH8" s="54">
        <v>0</v>
      </c>
      <c r="CI8" s="54">
        <v>0</v>
      </c>
      <c r="CJ8" s="54">
        <f>CG8+CH8+CI8</f>
        <v>13000000</v>
      </c>
      <c r="CK8" s="47"/>
      <c r="CL8" s="61">
        <v>0</v>
      </c>
      <c r="CM8" s="146"/>
      <c r="CN8" s="54">
        <v>0</v>
      </c>
      <c r="CO8" s="155"/>
      <c r="CP8" s="54">
        <v>0</v>
      </c>
      <c r="CQ8" s="104"/>
      <c r="CR8" s="144">
        <v>0</v>
      </c>
      <c r="CS8" s="89">
        <f>CN8+CP8+CR8</f>
        <v>0</v>
      </c>
      <c r="CT8" s="54">
        <f>CJ8+CL8-CN8</f>
        <v>13000000</v>
      </c>
      <c r="CU8" s="54">
        <v>0</v>
      </c>
      <c r="CV8" s="54">
        <v>0</v>
      </c>
      <c r="CW8" s="54">
        <f>CT8+CU8+CV8</f>
        <v>13000000</v>
      </c>
      <c r="CX8" s="64"/>
      <c r="CY8" s="61">
        <v>0</v>
      </c>
      <c r="CZ8" s="87"/>
      <c r="DA8" s="54">
        <v>0</v>
      </c>
      <c r="DB8" s="156"/>
      <c r="DC8" s="54">
        <v>0</v>
      </c>
      <c r="DD8" s="104"/>
      <c r="DE8" s="144">
        <v>0</v>
      </c>
      <c r="DF8" s="89">
        <f>DA8+DC8</f>
        <v>0</v>
      </c>
      <c r="DG8" s="54">
        <f>CW8+CY8-DA8</f>
        <v>13000000</v>
      </c>
      <c r="DH8" s="54">
        <v>0</v>
      </c>
      <c r="DI8" s="54">
        <v>0</v>
      </c>
      <c r="DJ8" s="54">
        <f>DG8+DH8+DI8</f>
        <v>13000000</v>
      </c>
      <c r="DK8" s="146"/>
      <c r="DL8" s="54">
        <v>0</v>
      </c>
      <c r="DM8" s="56"/>
      <c r="DN8" s="54">
        <v>0</v>
      </c>
      <c r="DO8" s="56"/>
      <c r="DP8" s="54">
        <v>0</v>
      </c>
      <c r="DQ8" s="104"/>
      <c r="DR8" s="144">
        <v>0</v>
      </c>
      <c r="DS8" s="89">
        <f>DN8+DP8</f>
        <v>0</v>
      </c>
      <c r="DT8" s="54">
        <f>DJ8+DL8-DN8</f>
        <v>13000000</v>
      </c>
      <c r="DU8" s="54">
        <v>0</v>
      </c>
      <c r="DV8" s="54">
        <v>0</v>
      </c>
      <c r="DW8" s="54">
        <f>DT8+DU8+DV8</f>
        <v>13000000</v>
      </c>
      <c r="DX8" s="47"/>
      <c r="DY8" s="61">
        <v>0</v>
      </c>
      <c r="DZ8" s="56"/>
      <c r="EA8" s="54"/>
      <c r="EB8" s="155" t="s">
        <v>104</v>
      </c>
      <c r="EC8" s="54">
        <v>13000</v>
      </c>
      <c r="ED8" s="104"/>
      <c r="EE8" s="144">
        <v>0</v>
      </c>
      <c r="EF8" s="89">
        <f>EA8+EC8</f>
        <v>13000</v>
      </c>
      <c r="EG8" s="54">
        <f>DW8+DY8-EA8</f>
        <v>13000000</v>
      </c>
      <c r="EH8" s="54">
        <v>0</v>
      </c>
      <c r="EI8" s="54">
        <v>0</v>
      </c>
      <c r="EJ8" s="54">
        <f>EG8+EH8+EI8</f>
        <v>13000000</v>
      </c>
      <c r="EK8" s="47"/>
      <c r="EL8" s="61">
        <v>0</v>
      </c>
      <c r="EM8" s="36"/>
      <c r="EN8" s="54">
        <v>0</v>
      </c>
      <c r="EO8" s="155"/>
      <c r="EP8" s="54">
        <v>0</v>
      </c>
      <c r="EQ8" s="57"/>
      <c r="ER8" s="144">
        <v>0</v>
      </c>
      <c r="ES8" s="89">
        <f>EN8+EP8+ER8</f>
        <v>0</v>
      </c>
      <c r="ET8" s="54">
        <f>EJ8+EL8-EN8</f>
        <v>13000000</v>
      </c>
      <c r="EU8" s="54">
        <v>0</v>
      </c>
      <c r="EV8" s="54">
        <v>0</v>
      </c>
      <c r="EW8" s="54">
        <f>ET8+EU8+EV8</f>
        <v>13000000</v>
      </c>
      <c r="EX8" s="64"/>
      <c r="EY8" s="54">
        <v>0</v>
      </c>
      <c r="EZ8" s="56"/>
      <c r="FA8" s="54">
        <v>0</v>
      </c>
      <c r="FB8" s="52"/>
      <c r="FC8" s="54">
        <v>0</v>
      </c>
      <c r="FD8" s="104"/>
      <c r="FE8" s="144">
        <v>0</v>
      </c>
      <c r="FF8" s="89">
        <f>FA8+FC8+FE8</f>
        <v>0</v>
      </c>
      <c r="FG8" s="54">
        <f>EW8+EY8-FA8</f>
        <v>13000000</v>
      </c>
      <c r="FH8" s="54">
        <v>0</v>
      </c>
      <c r="FI8" s="54">
        <v>0</v>
      </c>
      <c r="FJ8" s="54">
        <f>FG8+FH8+FI8</f>
        <v>13000000</v>
      </c>
    </row>
    <row r="9" spans="1:166" ht="24" customHeight="1">
      <c r="A9" s="67"/>
      <c r="B9" s="68" t="s">
        <v>8</v>
      </c>
      <c r="C9" s="69"/>
      <c r="D9" s="70">
        <f>SUM(D7:D8)</f>
        <v>248140000</v>
      </c>
      <c r="E9" s="69"/>
      <c r="F9" s="71"/>
      <c r="G9" s="72">
        <f>SUM(G6:G8)</f>
        <v>13000000</v>
      </c>
      <c r="H9" s="73"/>
      <c r="I9" s="73"/>
      <c r="J9" s="72">
        <f>SUM(J6:J8)</f>
        <v>13000000</v>
      </c>
      <c r="K9" s="74"/>
      <c r="L9" s="72">
        <f>SUM(L6:L7)</f>
        <v>0</v>
      </c>
      <c r="M9" s="73"/>
      <c r="N9" s="72">
        <f>SUM(N6:N8)</f>
        <v>0</v>
      </c>
      <c r="O9" s="73"/>
      <c r="P9" s="72">
        <f>SUM(P6:P8)</f>
        <v>0</v>
      </c>
      <c r="Q9" s="73"/>
      <c r="R9" s="73">
        <f>SUM(R6:R8)</f>
        <v>0</v>
      </c>
      <c r="S9" s="72">
        <f>SUM(S6:S8)</f>
        <v>0</v>
      </c>
      <c r="T9" s="72">
        <f>SUM(T6:T8)</f>
        <v>13000000</v>
      </c>
      <c r="U9" s="72">
        <f>SUM(U6:U7)</f>
        <v>0</v>
      </c>
      <c r="V9" s="72">
        <f>SUM(V6:V7)</f>
        <v>0</v>
      </c>
      <c r="W9" s="72">
        <f>SUM(W6:W8)</f>
        <v>13000000</v>
      </c>
      <c r="X9" s="44"/>
      <c r="Y9" s="75">
        <f>SUM(Y6:Y8)</f>
        <v>148140000</v>
      </c>
      <c r="Z9" s="44"/>
      <c r="AA9" s="75">
        <f>SUM(AA6:AA8)</f>
        <v>0</v>
      </c>
      <c r="AB9" s="44"/>
      <c r="AC9" s="75">
        <f>SUM(AC6:AC8)</f>
        <v>0</v>
      </c>
      <c r="AD9" s="76"/>
      <c r="AE9" s="75">
        <f>SUM(AE6:AE7)</f>
        <v>0</v>
      </c>
      <c r="AF9" s="75">
        <f>SUM(AF6:AF8)</f>
        <v>0</v>
      </c>
      <c r="AG9" s="75">
        <f>SUM(AG6:AG8)</f>
        <v>161140000</v>
      </c>
      <c r="AH9" s="75">
        <f>SUM(AH6:AH7)</f>
        <v>0</v>
      </c>
      <c r="AI9" s="75">
        <f>SUM(AI6:AI7)</f>
        <v>0</v>
      </c>
      <c r="AJ9" s="75">
        <f>SUM(AJ6:AJ8)</f>
        <v>161140000</v>
      </c>
      <c r="AK9" s="77"/>
      <c r="AL9" s="70">
        <f>SUM(AL6:AL8)</f>
        <v>0</v>
      </c>
      <c r="AM9" s="78"/>
      <c r="AN9" s="70">
        <f>SUM(AN6:AN8)</f>
        <v>0</v>
      </c>
      <c r="AO9" s="78"/>
      <c r="AP9" s="70">
        <f>SUM(AP6:AP8)</f>
        <v>0</v>
      </c>
      <c r="AQ9" s="78"/>
      <c r="AR9" s="70">
        <f aca="true" t="shared" si="0" ref="AR9:AW9">SUM(AR6:AR8)</f>
        <v>0</v>
      </c>
      <c r="AS9" s="70">
        <f t="shared" si="0"/>
        <v>0</v>
      </c>
      <c r="AT9" s="70">
        <f t="shared" si="0"/>
        <v>161140000</v>
      </c>
      <c r="AU9" s="70">
        <f t="shared" si="0"/>
        <v>0</v>
      </c>
      <c r="AV9" s="70">
        <f t="shared" si="0"/>
        <v>0</v>
      </c>
      <c r="AW9" s="70">
        <f t="shared" si="0"/>
        <v>161140000</v>
      </c>
      <c r="AX9" s="77"/>
      <c r="AY9" s="70">
        <f>SUM(AY6:AY8)</f>
        <v>0</v>
      </c>
      <c r="AZ9" s="78"/>
      <c r="BA9" s="70">
        <f>SUM(BA6:BA8)</f>
        <v>0</v>
      </c>
      <c r="BB9" s="78"/>
      <c r="BC9" s="70">
        <f>SUM(BC6:BC8)</f>
        <v>0</v>
      </c>
      <c r="BD9" s="78"/>
      <c r="BE9" s="70">
        <f>SUM(BE6:BE8)</f>
        <v>0</v>
      </c>
      <c r="BF9" s="70">
        <f>SUM(BF6:BF8)</f>
        <v>0</v>
      </c>
      <c r="BG9" s="70">
        <f>SUM(BG6:BG8)</f>
        <v>161140000</v>
      </c>
      <c r="BH9" s="70">
        <f>SUM(BH6:BH8)</f>
        <v>0</v>
      </c>
      <c r="BI9" s="70">
        <f>SUM(BI6:BI8)</f>
        <v>0</v>
      </c>
      <c r="BJ9" s="54">
        <f>BJ6+BJ7+BJ8</f>
        <v>161140000</v>
      </c>
      <c r="BK9" s="77"/>
      <c r="BL9" s="70">
        <f>SUM(BL6:BL8)</f>
        <v>145000000</v>
      </c>
      <c r="BM9" s="77"/>
      <c r="BN9" s="70">
        <f>SUM(BN6:BN8)</f>
        <v>148140000</v>
      </c>
      <c r="BO9" s="78"/>
      <c r="BP9" s="70">
        <f>SUM(BP6:BP8)</f>
        <v>36427.87</v>
      </c>
      <c r="BQ9" s="78"/>
      <c r="BR9" s="70">
        <f>SUM(BR6:BR8)</f>
        <v>0</v>
      </c>
      <c r="BS9" s="70">
        <f>SUM(BS6:BS8)</f>
        <v>148176427.87</v>
      </c>
      <c r="BT9" s="70">
        <f>SUM(BT6:BT8)</f>
        <v>158000000</v>
      </c>
      <c r="BU9" s="70">
        <f>SUM(BU6:BU8)</f>
        <v>0</v>
      </c>
      <c r="BV9" s="70">
        <f>SUM(BV6:BV8)</f>
        <v>0</v>
      </c>
      <c r="BW9" s="70">
        <f>BW6+BW7+BW8</f>
        <v>158000000</v>
      </c>
      <c r="BX9" s="78"/>
      <c r="BY9" s="70">
        <f>SUM(BY6:BY8)</f>
        <v>0</v>
      </c>
      <c r="BZ9" s="78"/>
      <c r="CA9" s="70">
        <f>SUM(CA6:CA8)</f>
        <v>0</v>
      </c>
      <c r="CB9" s="78"/>
      <c r="CC9" s="70">
        <f>SUM(CC6:CC8)</f>
        <v>0</v>
      </c>
      <c r="CD9" s="104"/>
      <c r="CE9" s="148">
        <f aca="true" t="shared" si="1" ref="CE9:CJ9">SUM(CE6:CE8)</f>
        <v>0</v>
      </c>
      <c r="CF9" s="148">
        <f t="shared" si="1"/>
        <v>0</v>
      </c>
      <c r="CG9" s="148">
        <f t="shared" si="1"/>
        <v>158000000</v>
      </c>
      <c r="CH9" s="148">
        <f t="shared" si="1"/>
        <v>0</v>
      </c>
      <c r="CI9" s="148">
        <f t="shared" si="1"/>
        <v>0</v>
      </c>
      <c r="CJ9" s="148">
        <f t="shared" si="1"/>
        <v>158000000</v>
      </c>
      <c r="CK9" s="77"/>
      <c r="CL9" s="70">
        <f>SUM(CL6:CL8)</f>
        <v>0</v>
      </c>
      <c r="CM9" s="70"/>
      <c r="CN9" s="70">
        <f aca="true" t="shared" si="2" ref="CN9:EW9">SUM(CN6:CN8)</f>
        <v>0</v>
      </c>
      <c r="CO9" s="70">
        <f t="shared" si="2"/>
        <v>0</v>
      </c>
      <c r="CP9" s="98">
        <f t="shared" si="2"/>
        <v>0</v>
      </c>
      <c r="CQ9" s="149"/>
      <c r="CR9" s="148">
        <f t="shared" si="2"/>
        <v>0</v>
      </c>
      <c r="CS9" s="70">
        <f t="shared" si="2"/>
        <v>0</v>
      </c>
      <c r="CT9" s="70">
        <f t="shared" si="2"/>
        <v>158000000</v>
      </c>
      <c r="CU9" s="70">
        <f t="shared" si="2"/>
        <v>0</v>
      </c>
      <c r="CV9" s="70">
        <f t="shared" si="2"/>
        <v>0</v>
      </c>
      <c r="CW9" s="70">
        <f t="shared" si="2"/>
        <v>158000000</v>
      </c>
      <c r="CX9" s="70"/>
      <c r="CY9" s="70">
        <f t="shared" si="2"/>
        <v>0</v>
      </c>
      <c r="CZ9" s="70"/>
      <c r="DA9" s="70">
        <f t="shared" si="2"/>
        <v>0</v>
      </c>
      <c r="DB9" s="70"/>
      <c r="DC9" s="70">
        <f t="shared" si="2"/>
        <v>0</v>
      </c>
      <c r="DD9" s="149"/>
      <c r="DE9" s="148">
        <f t="shared" si="2"/>
        <v>0</v>
      </c>
      <c r="DF9" s="70">
        <f t="shared" si="2"/>
        <v>0</v>
      </c>
      <c r="DG9" s="70">
        <f t="shared" si="2"/>
        <v>158000000</v>
      </c>
      <c r="DH9" s="70">
        <f t="shared" si="2"/>
        <v>0</v>
      </c>
      <c r="DI9" s="70">
        <f t="shared" si="2"/>
        <v>0</v>
      </c>
      <c r="DJ9" s="70">
        <f t="shared" si="2"/>
        <v>158000000</v>
      </c>
      <c r="DK9" s="70"/>
      <c r="DL9" s="70">
        <f t="shared" si="2"/>
        <v>0</v>
      </c>
      <c r="DM9" s="70"/>
      <c r="DN9" s="70">
        <f t="shared" si="2"/>
        <v>0</v>
      </c>
      <c r="DO9" s="70"/>
      <c r="DP9" s="70">
        <f t="shared" si="2"/>
        <v>0</v>
      </c>
      <c r="DQ9" s="149"/>
      <c r="DR9" s="148">
        <f t="shared" si="2"/>
        <v>0</v>
      </c>
      <c r="DS9" s="70">
        <f t="shared" si="2"/>
        <v>0</v>
      </c>
      <c r="DT9" s="70">
        <f t="shared" si="2"/>
        <v>158000000</v>
      </c>
      <c r="DU9" s="70">
        <f t="shared" si="2"/>
        <v>0</v>
      </c>
      <c r="DV9" s="70">
        <f t="shared" si="2"/>
        <v>0</v>
      </c>
      <c r="DW9" s="70">
        <f t="shared" si="2"/>
        <v>158000000</v>
      </c>
      <c r="DX9" s="79"/>
      <c r="DY9" s="70">
        <f t="shared" si="2"/>
        <v>0</v>
      </c>
      <c r="DZ9" s="70"/>
      <c r="EA9" s="70">
        <f t="shared" si="2"/>
        <v>0</v>
      </c>
      <c r="EB9" s="70"/>
      <c r="EC9" s="70">
        <f t="shared" si="2"/>
        <v>13000</v>
      </c>
      <c r="ED9" s="149"/>
      <c r="EE9" s="148">
        <f t="shared" si="2"/>
        <v>0</v>
      </c>
      <c r="EF9" s="70">
        <f t="shared" si="2"/>
        <v>13000</v>
      </c>
      <c r="EG9" s="70">
        <f t="shared" si="2"/>
        <v>158000000</v>
      </c>
      <c r="EH9" s="70">
        <f t="shared" si="2"/>
        <v>0</v>
      </c>
      <c r="EI9" s="70">
        <f t="shared" si="2"/>
        <v>0</v>
      </c>
      <c r="EJ9" s="70">
        <f t="shared" si="2"/>
        <v>158000000</v>
      </c>
      <c r="EK9" s="79"/>
      <c r="EL9" s="70">
        <f>SUM(EL8)</f>
        <v>0</v>
      </c>
      <c r="EM9" s="79"/>
      <c r="EN9" s="70">
        <f t="shared" si="2"/>
        <v>145000000</v>
      </c>
      <c r="EO9" s="70"/>
      <c r="EP9" s="70">
        <f t="shared" si="2"/>
        <v>71311.48</v>
      </c>
      <c r="EQ9" s="70"/>
      <c r="ER9" s="148">
        <f t="shared" si="2"/>
        <v>0</v>
      </c>
      <c r="ES9" s="70">
        <f t="shared" si="2"/>
        <v>145071311.48</v>
      </c>
      <c r="ET9" s="70">
        <f t="shared" si="2"/>
        <v>13000000</v>
      </c>
      <c r="EU9" s="70">
        <f t="shared" si="2"/>
        <v>0</v>
      </c>
      <c r="EV9" s="70">
        <f t="shared" si="2"/>
        <v>0</v>
      </c>
      <c r="EW9" s="70">
        <f t="shared" si="2"/>
        <v>13000000</v>
      </c>
      <c r="EX9" s="70"/>
      <c r="EY9" s="70">
        <f>SUM(EY7:EY8)</f>
        <v>0</v>
      </c>
      <c r="EZ9" s="70"/>
      <c r="FA9" s="70">
        <f>SUM(FA7:FA8)</f>
        <v>0</v>
      </c>
      <c r="FB9" s="70"/>
      <c r="FC9" s="70">
        <f>SUM(FC7:FC8)</f>
        <v>0</v>
      </c>
      <c r="FD9" s="159"/>
      <c r="FE9" s="148">
        <f>SUM(FE7:FE8)</f>
        <v>0</v>
      </c>
      <c r="FF9" s="70">
        <f>SUM(FF7:FF8)</f>
        <v>0</v>
      </c>
      <c r="FG9" s="70">
        <f>SUM(FG7:FG8)</f>
        <v>13000000</v>
      </c>
      <c r="FH9" s="70">
        <f>SUM(FH7:FH8)</f>
        <v>0</v>
      </c>
      <c r="FI9" s="70">
        <f>SUM(FI6:FI8)</f>
        <v>0</v>
      </c>
      <c r="FJ9" s="70">
        <f>SUM(FJ7:FJ8)</f>
        <v>13000000</v>
      </c>
    </row>
    <row r="10" spans="1:166" s="81" customFormat="1" ht="18.75" customHeight="1">
      <c r="A10" s="80"/>
      <c r="C10" s="82" t="s">
        <v>50</v>
      </c>
      <c r="D10" s="83"/>
      <c r="E10" s="82"/>
      <c r="F10" s="84"/>
      <c r="G10" s="82"/>
      <c r="I10" s="85"/>
      <c r="K10" s="23"/>
      <c r="L10" s="82" t="s">
        <v>50</v>
      </c>
      <c r="M10" s="83"/>
      <c r="N10" s="82"/>
      <c r="O10" s="84"/>
      <c r="P10" s="82"/>
      <c r="Q10" s="23"/>
      <c r="R10" s="23"/>
      <c r="S10" s="23"/>
      <c r="T10" s="23"/>
      <c r="U10" s="23"/>
      <c r="V10" s="23"/>
      <c r="W10" s="23"/>
      <c r="X10" s="44"/>
      <c r="Y10" s="82" t="s">
        <v>50</v>
      </c>
      <c r="Z10" s="83"/>
      <c r="AA10" s="82"/>
      <c r="AB10" s="84"/>
      <c r="AC10" s="82"/>
      <c r="AD10" s="24"/>
      <c r="AE10" s="24"/>
      <c r="AF10" s="24"/>
      <c r="AG10" s="24"/>
      <c r="AH10" s="24"/>
      <c r="AI10" s="24"/>
      <c r="AJ10" s="24"/>
      <c r="AK10" s="25"/>
      <c r="AL10" s="82" t="s">
        <v>50</v>
      </c>
      <c r="AM10" s="83"/>
      <c r="AN10" s="82"/>
      <c r="AO10" s="84"/>
      <c r="AP10" s="82"/>
      <c r="AQ10" s="25"/>
      <c r="AR10" s="25"/>
      <c r="AS10" s="25"/>
      <c r="AT10" s="25"/>
      <c r="AU10" s="25"/>
      <c r="AV10" s="25"/>
      <c r="AW10" s="25"/>
      <c r="AX10" s="25"/>
      <c r="AY10" s="82" t="s">
        <v>50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25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</row>
    <row r="11" spans="1:166" s="93" customFormat="1" ht="43.5" customHeight="1">
      <c r="A11" s="31" t="s">
        <v>14</v>
      </c>
      <c r="B11" s="86" t="s">
        <v>106</v>
      </c>
      <c r="C11" s="87" t="s">
        <v>95</v>
      </c>
      <c r="D11" s="54">
        <v>50000000</v>
      </c>
      <c r="E11" s="47"/>
      <c r="F11" s="56" t="s">
        <v>27</v>
      </c>
      <c r="G11" s="54">
        <v>50000000</v>
      </c>
      <c r="H11" s="32"/>
      <c r="I11" s="32"/>
      <c r="J11" s="54">
        <f>G11</f>
        <v>50000000</v>
      </c>
      <c r="K11" s="36"/>
      <c r="L11" s="54">
        <v>0</v>
      </c>
      <c r="M11" s="36"/>
      <c r="N11" s="54">
        <v>0</v>
      </c>
      <c r="O11" s="88" t="s">
        <v>38</v>
      </c>
      <c r="P11" s="89">
        <v>388446.99</v>
      </c>
      <c r="Q11" s="57"/>
      <c r="R11" s="59">
        <v>0</v>
      </c>
      <c r="S11" s="89">
        <f aca="true" t="shared" si="3" ref="S11:S23">P11</f>
        <v>388446.99</v>
      </c>
      <c r="T11" s="89">
        <f aca="true" t="shared" si="4" ref="T11:T23">J11+L11-N11</f>
        <v>50000000</v>
      </c>
      <c r="U11" s="90">
        <v>0</v>
      </c>
      <c r="V11" s="90">
        <v>0</v>
      </c>
      <c r="W11" s="89">
        <f aca="true" t="shared" si="5" ref="W11:W23">T11+U11+V11</f>
        <v>50000000</v>
      </c>
      <c r="X11" s="44"/>
      <c r="Y11" s="45">
        <v>0</v>
      </c>
      <c r="Z11" s="44">
        <v>43875</v>
      </c>
      <c r="AA11" s="45">
        <v>50000000</v>
      </c>
      <c r="AB11" s="44">
        <v>43875</v>
      </c>
      <c r="AC11" s="91">
        <f>75143.44+175334.7</f>
        <v>250478.14</v>
      </c>
      <c r="AD11" s="46"/>
      <c r="AE11" s="45">
        <v>0</v>
      </c>
      <c r="AF11" s="91">
        <f aca="true" t="shared" si="6" ref="AF11:AF23">AA11+AC11</f>
        <v>50250478.14</v>
      </c>
      <c r="AG11" s="45">
        <f aca="true" t="shared" si="7" ref="AG11:AG23">W11+Y11-AA11</f>
        <v>0</v>
      </c>
      <c r="AH11" s="45">
        <v>0</v>
      </c>
      <c r="AI11" s="45">
        <v>0</v>
      </c>
      <c r="AJ11" s="45">
        <f aca="true" t="shared" si="8" ref="AJ11:AJ23">AG11+AH11+AI11</f>
        <v>0</v>
      </c>
      <c r="AK11" s="36"/>
      <c r="AL11" s="54">
        <v>0</v>
      </c>
      <c r="AM11" s="56"/>
      <c r="AN11" s="54">
        <v>0</v>
      </c>
      <c r="AO11" s="92"/>
      <c r="AP11" s="54">
        <v>0</v>
      </c>
      <c r="AQ11" s="57"/>
      <c r="AR11" s="54">
        <v>0</v>
      </c>
      <c r="AS11" s="89">
        <f aca="true" t="shared" si="9" ref="AS11:AS23">AN11+AP11+AR11</f>
        <v>0</v>
      </c>
      <c r="AT11" s="89">
        <f aca="true" t="shared" si="10" ref="AT11:AT23">AJ11+AL11-AN11</f>
        <v>0</v>
      </c>
      <c r="AU11" s="54">
        <v>0</v>
      </c>
      <c r="AV11" s="54">
        <v>0</v>
      </c>
      <c r="AW11" s="54">
        <f aca="true" t="shared" si="11" ref="AW11:AW23">AT11+AU11+AV11</f>
        <v>0</v>
      </c>
      <c r="AX11" s="62"/>
      <c r="AY11" s="54">
        <v>0</v>
      </c>
      <c r="AZ11" s="56"/>
      <c r="BA11" s="54">
        <v>0</v>
      </c>
      <c r="BB11" s="87"/>
      <c r="BC11" s="89">
        <v>0</v>
      </c>
      <c r="BD11" s="57"/>
      <c r="BE11" s="54">
        <v>0</v>
      </c>
      <c r="BF11" s="89">
        <f aca="true" t="shared" si="12" ref="BF11:BF23">BA11+BC11+BE11</f>
        <v>0</v>
      </c>
      <c r="BG11" s="54">
        <f aca="true" t="shared" si="13" ref="BG11:BG23">AW11+AY11-BA11</f>
        <v>0</v>
      </c>
      <c r="BH11" s="54">
        <v>0</v>
      </c>
      <c r="BI11" s="54">
        <v>0</v>
      </c>
      <c r="BJ11" s="54">
        <f aca="true" t="shared" si="14" ref="BJ11:BJ23">BG11+BH11+BI11</f>
        <v>0</v>
      </c>
      <c r="BK11" s="87" t="s">
        <v>89</v>
      </c>
      <c r="BL11" s="54">
        <v>50000000</v>
      </c>
      <c r="BM11" s="56" t="s">
        <v>91</v>
      </c>
      <c r="BN11" s="54">
        <v>50000000</v>
      </c>
      <c r="BO11" s="56" t="s">
        <v>91</v>
      </c>
      <c r="BP11" s="89">
        <v>162810.79</v>
      </c>
      <c r="BQ11" s="32"/>
      <c r="BR11" s="54">
        <v>0</v>
      </c>
      <c r="BS11" s="54">
        <v>0</v>
      </c>
      <c r="BT11" s="54">
        <f aca="true" t="shared" si="15" ref="BT11:BT23">BJ11+BL11-BN11</f>
        <v>0</v>
      </c>
      <c r="BU11" s="54">
        <v>0</v>
      </c>
      <c r="BV11" s="54">
        <v>0</v>
      </c>
      <c r="BW11" s="54">
        <f aca="true" t="shared" si="16" ref="BW11:BW23">BT11+BU11+BV11</f>
        <v>0</v>
      </c>
      <c r="BX11" s="87"/>
      <c r="BY11" s="54">
        <v>0</v>
      </c>
      <c r="BZ11" s="56"/>
      <c r="CA11" s="54">
        <v>0</v>
      </c>
      <c r="CB11" s="87"/>
      <c r="CC11" s="89">
        <v>0</v>
      </c>
      <c r="CD11" s="104"/>
      <c r="CE11" s="144">
        <v>0</v>
      </c>
      <c r="CF11" s="89">
        <f aca="true" t="shared" si="17" ref="CF11:CF23">CA11+CC11+CE11</f>
        <v>0</v>
      </c>
      <c r="CG11" s="54">
        <f aca="true" t="shared" si="18" ref="CG11:CG23">BW11+BY11-CA11</f>
        <v>0</v>
      </c>
      <c r="CH11" s="54">
        <v>0</v>
      </c>
      <c r="CI11" s="54">
        <v>0</v>
      </c>
      <c r="CJ11" s="54">
        <f aca="true" t="shared" si="19" ref="CJ11:CJ23">CG11+CH11+CI11</f>
        <v>0</v>
      </c>
      <c r="CK11" s="62"/>
      <c r="CL11" s="54">
        <v>0</v>
      </c>
      <c r="CM11" s="56"/>
      <c r="CN11" s="54">
        <v>0</v>
      </c>
      <c r="CO11" s="87"/>
      <c r="CP11" s="89">
        <v>0</v>
      </c>
      <c r="CQ11" s="104"/>
      <c r="CR11" s="144">
        <v>0</v>
      </c>
      <c r="CS11" s="89">
        <f aca="true" t="shared" si="20" ref="CS11:CS23">CN11+CP11+CR11</f>
        <v>0</v>
      </c>
      <c r="CT11" s="54">
        <f aca="true" t="shared" si="21" ref="CT11:CT23">CJ11+CL11-CN11</f>
        <v>0</v>
      </c>
      <c r="CU11" s="54">
        <v>0</v>
      </c>
      <c r="CV11" s="54">
        <v>0</v>
      </c>
      <c r="CW11" s="54">
        <f aca="true" t="shared" si="22" ref="CW11:CW23">CT11+CU11+CV11</f>
        <v>0</v>
      </c>
      <c r="CX11" s="87"/>
      <c r="CY11" s="54">
        <v>0</v>
      </c>
      <c r="CZ11" s="56"/>
      <c r="DA11" s="54">
        <v>0</v>
      </c>
      <c r="DB11" s="87"/>
      <c r="DC11" s="89">
        <v>0</v>
      </c>
      <c r="DD11" s="104"/>
      <c r="DE11" s="144">
        <v>0</v>
      </c>
      <c r="DF11" s="89">
        <f aca="true" t="shared" si="23" ref="DF11:DF23">DA11+DC11+DE11</f>
        <v>0</v>
      </c>
      <c r="DG11" s="54">
        <f aca="true" t="shared" si="24" ref="DG11:DG23">CW11+CY11-DA11</f>
        <v>0</v>
      </c>
      <c r="DH11" s="54">
        <v>0</v>
      </c>
      <c r="DI11" s="54">
        <v>0</v>
      </c>
      <c r="DJ11" s="54">
        <f aca="true" t="shared" si="25" ref="DJ11:DJ23">DG11+DH11+DI11</f>
        <v>0</v>
      </c>
      <c r="DK11" s="87"/>
      <c r="DL11" s="54">
        <v>0</v>
      </c>
      <c r="DM11" s="56"/>
      <c r="DN11" s="54">
        <v>0</v>
      </c>
      <c r="DO11" s="87"/>
      <c r="DP11" s="89">
        <v>0</v>
      </c>
      <c r="DQ11" s="104"/>
      <c r="DR11" s="144">
        <v>0</v>
      </c>
      <c r="DS11" s="89">
        <f aca="true" t="shared" si="26" ref="DS11:DS23">DN11+DP11+DR11</f>
        <v>0</v>
      </c>
      <c r="DT11" s="54">
        <f aca="true" t="shared" si="27" ref="DT11:DT23">DJ11+DL11-DN11</f>
        <v>0</v>
      </c>
      <c r="DU11" s="54">
        <v>0</v>
      </c>
      <c r="DV11" s="54">
        <v>0</v>
      </c>
      <c r="DW11" s="54">
        <f aca="true" t="shared" si="28" ref="DW11:DW23">DT11+DU11+DV11</f>
        <v>0</v>
      </c>
      <c r="DX11" s="62"/>
      <c r="DY11" s="54">
        <v>0</v>
      </c>
      <c r="DZ11" s="56"/>
      <c r="EA11" s="54">
        <v>0</v>
      </c>
      <c r="EB11" s="87"/>
      <c r="EC11" s="89">
        <v>0</v>
      </c>
      <c r="ED11" s="104"/>
      <c r="EE11" s="144">
        <v>0</v>
      </c>
      <c r="EF11" s="89">
        <f aca="true" t="shared" si="29" ref="EF11:EF23">EA11+EC11+EE11</f>
        <v>0</v>
      </c>
      <c r="EG11" s="54">
        <f aca="true" t="shared" si="30" ref="EG11:EG23">DW11+DY11-EA11</f>
        <v>0</v>
      </c>
      <c r="EH11" s="54">
        <v>0</v>
      </c>
      <c r="EI11" s="54">
        <v>0</v>
      </c>
      <c r="EJ11" s="54">
        <f aca="true" t="shared" si="31" ref="EJ11:EJ23">EG11+EH11+EI11</f>
        <v>0</v>
      </c>
      <c r="EK11" s="87"/>
      <c r="EL11" s="54">
        <v>0</v>
      </c>
      <c r="EM11" s="36"/>
      <c r="EN11" s="54">
        <v>0</v>
      </c>
      <c r="EO11" s="87"/>
      <c r="EP11" s="89"/>
      <c r="EQ11" s="57"/>
      <c r="ER11" s="144">
        <v>0</v>
      </c>
      <c r="ES11" s="89">
        <f aca="true" t="shared" si="32" ref="ES11:ES23">EN11+EP11+ER11</f>
        <v>0</v>
      </c>
      <c r="ET11" s="54">
        <f aca="true" t="shared" si="33" ref="ET11:ET23">EJ11+EL11-EN11</f>
        <v>0</v>
      </c>
      <c r="EU11" s="54">
        <v>0</v>
      </c>
      <c r="EV11" s="54">
        <v>0</v>
      </c>
      <c r="EW11" s="54">
        <f aca="true" t="shared" si="34" ref="EW11:EW23">ET11+EU11+EV11</f>
        <v>0</v>
      </c>
      <c r="EX11" s="87"/>
      <c r="EY11" s="54">
        <v>0</v>
      </c>
      <c r="EZ11" s="56"/>
      <c r="FA11" s="54">
        <v>0</v>
      </c>
      <c r="FB11" s="87"/>
      <c r="FC11" s="89">
        <v>0</v>
      </c>
      <c r="FD11" s="104"/>
      <c r="FE11" s="144">
        <v>0</v>
      </c>
      <c r="FF11" s="89">
        <f aca="true" t="shared" si="35" ref="FF11:FF23">FA11+FC11+FE11</f>
        <v>0</v>
      </c>
      <c r="FG11" s="54">
        <f aca="true" t="shared" si="36" ref="FG11:FG23">EW11+EY11-FA11</f>
        <v>0</v>
      </c>
      <c r="FH11" s="54">
        <v>0</v>
      </c>
      <c r="FI11" s="54">
        <v>0</v>
      </c>
      <c r="FJ11" s="54">
        <f aca="true" t="shared" si="37" ref="FJ11:FJ23">FG11+FH11+FI11</f>
        <v>0</v>
      </c>
    </row>
    <row r="12" spans="1:166" s="93" customFormat="1" ht="40.5" customHeight="1">
      <c r="A12" s="31" t="s">
        <v>15</v>
      </c>
      <c r="B12" s="86" t="s">
        <v>107</v>
      </c>
      <c r="C12" s="94" t="s">
        <v>97</v>
      </c>
      <c r="D12" s="54">
        <v>50000000</v>
      </c>
      <c r="E12" s="47"/>
      <c r="F12" s="56" t="s">
        <v>27</v>
      </c>
      <c r="G12" s="54">
        <v>50000000</v>
      </c>
      <c r="H12" s="32"/>
      <c r="I12" s="32"/>
      <c r="J12" s="54">
        <f aca="true" t="shared" si="38" ref="J12:J24">G12</f>
        <v>50000000</v>
      </c>
      <c r="K12" s="36"/>
      <c r="L12" s="54">
        <v>0</v>
      </c>
      <c r="M12" s="56" t="s">
        <v>38</v>
      </c>
      <c r="N12" s="54">
        <v>50000000</v>
      </c>
      <c r="O12" s="88" t="s">
        <v>38</v>
      </c>
      <c r="P12" s="89">
        <v>363364.87</v>
      </c>
      <c r="Q12" s="57"/>
      <c r="R12" s="59">
        <v>0</v>
      </c>
      <c r="S12" s="89">
        <f t="shared" si="3"/>
        <v>363364.87</v>
      </c>
      <c r="T12" s="89">
        <f t="shared" si="4"/>
        <v>0</v>
      </c>
      <c r="U12" s="90">
        <v>0</v>
      </c>
      <c r="V12" s="90">
        <v>0</v>
      </c>
      <c r="W12" s="89">
        <f t="shared" si="5"/>
        <v>0</v>
      </c>
      <c r="X12" s="44"/>
      <c r="Y12" s="45">
        <v>0</v>
      </c>
      <c r="Z12" s="44"/>
      <c r="AA12" s="45">
        <v>0</v>
      </c>
      <c r="AB12" s="44"/>
      <c r="AC12" s="91">
        <v>0</v>
      </c>
      <c r="AD12" s="46"/>
      <c r="AE12" s="45">
        <v>0</v>
      </c>
      <c r="AF12" s="91">
        <f t="shared" si="6"/>
        <v>0</v>
      </c>
      <c r="AG12" s="45">
        <f t="shared" si="7"/>
        <v>0</v>
      </c>
      <c r="AH12" s="45">
        <v>0</v>
      </c>
      <c r="AI12" s="45">
        <v>0</v>
      </c>
      <c r="AJ12" s="45">
        <f t="shared" si="8"/>
        <v>0</v>
      </c>
      <c r="AK12" s="36"/>
      <c r="AL12" s="54">
        <v>0</v>
      </c>
      <c r="AM12" s="56"/>
      <c r="AN12" s="54">
        <v>0</v>
      </c>
      <c r="AO12" s="56"/>
      <c r="AP12" s="89">
        <v>0</v>
      </c>
      <c r="AQ12" s="57"/>
      <c r="AR12" s="54">
        <v>0</v>
      </c>
      <c r="AS12" s="89">
        <f t="shared" si="9"/>
        <v>0</v>
      </c>
      <c r="AT12" s="89">
        <f t="shared" si="10"/>
        <v>0</v>
      </c>
      <c r="AU12" s="54">
        <v>0</v>
      </c>
      <c r="AV12" s="54">
        <v>0</v>
      </c>
      <c r="AW12" s="54">
        <f t="shared" si="11"/>
        <v>0</v>
      </c>
      <c r="AX12" s="62"/>
      <c r="AY12" s="54">
        <v>0</v>
      </c>
      <c r="AZ12" s="56"/>
      <c r="BA12" s="54">
        <v>0</v>
      </c>
      <c r="BB12" s="87"/>
      <c r="BC12" s="89">
        <v>0</v>
      </c>
      <c r="BD12" s="57"/>
      <c r="BE12" s="54">
        <v>0</v>
      </c>
      <c r="BF12" s="89">
        <f t="shared" si="12"/>
        <v>0</v>
      </c>
      <c r="BG12" s="54">
        <f t="shared" si="13"/>
        <v>0</v>
      </c>
      <c r="BH12" s="54">
        <v>0</v>
      </c>
      <c r="BI12" s="54">
        <v>0</v>
      </c>
      <c r="BJ12" s="54">
        <f t="shared" si="14"/>
        <v>0</v>
      </c>
      <c r="BK12" s="62"/>
      <c r="BL12" s="54">
        <v>0</v>
      </c>
      <c r="BM12" s="36"/>
      <c r="BN12" s="54">
        <v>0</v>
      </c>
      <c r="BO12" s="87"/>
      <c r="BP12" s="89">
        <v>0</v>
      </c>
      <c r="BQ12" s="57"/>
      <c r="BR12" s="54">
        <v>0</v>
      </c>
      <c r="BS12" s="54">
        <v>0</v>
      </c>
      <c r="BT12" s="54">
        <f t="shared" si="15"/>
        <v>0</v>
      </c>
      <c r="BU12" s="54">
        <v>0</v>
      </c>
      <c r="BV12" s="54">
        <v>0</v>
      </c>
      <c r="BW12" s="54">
        <f t="shared" si="16"/>
        <v>0</v>
      </c>
      <c r="BX12" s="87">
        <v>43997</v>
      </c>
      <c r="BY12" s="54">
        <v>50000000</v>
      </c>
      <c r="BZ12" s="56"/>
      <c r="CA12" s="54">
        <v>0</v>
      </c>
      <c r="CB12" s="87">
        <v>44000</v>
      </c>
      <c r="CC12" s="89">
        <v>125239.07</v>
      </c>
      <c r="CD12" s="104"/>
      <c r="CE12" s="144">
        <v>0</v>
      </c>
      <c r="CF12" s="89">
        <f t="shared" si="17"/>
        <v>125239.07</v>
      </c>
      <c r="CG12" s="54">
        <f t="shared" si="18"/>
        <v>50000000</v>
      </c>
      <c r="CH12" s="54">
        <v>0</v>
      </c>
      <c r="CI12" s="54">
        <v>0</v>
      </c>
      <c r="CJ12" s="54">
        <f t="shared" si="19"/>
        <v>50000000</v>
      </c>
      <c r="CK12" s="62"/>
      <c r="CL12" s="54">
        <v>0</v>
      </c>
      <c r="CM12" s="56"/>
      <c r="CN12" s="54">
        <v>0</v>
      </c>
      <c r="CO12" s="153">
        <v>44034</v>
      </c>
      <c r="CP12" s="154">
        <v>375717.22</v>
      </c>
      <c r="CQ12" s="104"/>
      <c r="CR12" s="144">
        <v>0</v>
      </c>
      <c r="CS12" s="89">
        <f t="shared" si="20"/>
        <v>375717.22</v>
      </c>
      <c r="CT12" s="54">
        <f t="shared" si="21"/>
        <v>50000000</v>
      </c>
      <c r="CU12" s="54">
        <v>0</v>
      </c>
      <c r="CV12" s="54">
        <v>0</v>
      </c>
      <c r="CW12" s="54">
        <f t="shared" si="22"/>
        <v>50000000</v>
      </c>
      <c r="CX12" s="87"/>
      <c r="CY12" s="54">
        <v>0</v>
      </c>
      <c r="CZ12" s="56" t="s">
        <v>100</v>
      </c>
      <c r="DA12" s="54">
        <v>50000000</v>
      </c>
      <c r="DB12" s="87" t="s">
        <v>101</v>
      </c>
      <c r="DC12" s="89">
        <f>313097.68+75143.43+25047.81</f>
        <v>413288.92</v>
      </c>
      <c r="DD12" s="104"/>
      <c r="DE12" s="144">
        <v>0</v>
      </c>
      <c r="DF12" s="89">
        <f t="shared" si="23"/>
        <v>50413288.92</v>
      </c>
      <c r="DG12" s="54">
        <f t="shared" si="24"/>
        <v>0</v>
      </c>
      <c r="DH12" s="54">
        <v>0</v>
      </c>
      <c r="DI12" s="54">
        <v>0</v>
      </c>
      <c r="DJ12" s="54">
        <f t="shared" si="25"/>
        <v>0</v>
      </c>
      <c r="DK12" s="87"/>
      <c r="DL12" s="54">
        <v>0</v>
      </c>
      <c r="DM12" s="56"/>
      <c r="DN12" s="54">
        <v>0</v>
      </c>
      <c r="DO12" s="87"/>
      <c r="DP12" s="89">
        <v>0</v>
      </c>
      <c r="DQ12" s="104"/>
      <c r="DR12" s="144">
        <v>0</v>
      </c>
      <c r="DS12" s="89">
        <f t="shared" si="26"/>
        <v>0</v>
      </c>
      <c r="DT12" s="54">
        <f t="shared" si="27"/>
        <v>0</v>
      </c>
      <c r="DU12" s="54">
        <v>0</v>
      </c>
      <c r="DV12" s="54">
        <v>0</v>
      </c>
      <c r="DW12" s="54">
        <f t="shared" si="28"/>
        <v>0</v>
      </c>
      <c r="DX12" s="62"/>
      <c r="DY12" s="54">
        <v>0</v>
      </c>
      <c r="DZ12" s="56"/>
      <c r="EA12" s="54">
        <v>0</v>
      </c>
      <c r="EB12" s="87"/>
      <c r="EC12" s="89">
        <v>0</v>
      </c>
      <c r="ED12" s="104"/>
      <c r="EE12" s="144">
        <v>0</v>
      </c>
      <c r="EF12" s="89">
        <f t="shared" si="29"/>
        <v>0</v>
      </c>
      <c r="EG12" s="54">
        <f t="shared" si="30"/>
        <v>0</v>
      </c>
      <c r="EH12" s="54">
        <v>0</v>
      </c>
      <c r="EI12" s="54">
        <v>0</v>
      </c>
      <c r="EJ12" s="54">
        <f t="shared" si="31"/>
        <v>0</v>
      </c>
      <c r="EK12" s="87"/>
      <c r="EL12" s="54">
        <v>0</v>
      </c>
      <c r="EM12" s="36"/>
      <c r="EN12" s="54">
        <v>0</v>
      </c>
      <c r="EO12" s="87"/>
      <c r="EP12" s="89">
        <v>0</v>
      </c>
      <c r="EQ12" s="57"/>
      <c r="ER12" s="144">
        <v>0</v>
      </c>
      <c r="ES12" s="89">
        <f t="shared" si="32"/>
        <v>0</v>
      </c>
      <c r="ET12" s="54">
        <f t="shared" si="33"/>
        <v>0</v>
      </c>
      <c r="EU12" s="54">
        <v>0</v>
      </c>
      <c r="EV12" s="54">
        <v>0</v>
      </c>
      <c r="EW12" s="54">
        <f t="shared" si="34"/>
        <v>0</v>
      </c>
      <c r="EX12" s="87"/>
      <c r="EY12" s="54">
        <v>0</v>
      </c>
      <c r="EZ12" s="56"/>
      <c r="FA12" s="54">
        <v>0</v>
      </c>
      <c r="FB12" s="87"/>
      <c r="FC12" s="89">
        <v>0</v>
      </c>
      <c r="FD12" s="104"/>
      <c r="FE12" s="144">
        <v>0</v>
      </c>
      <c r="FF12" s="89">
        <f t="shared" si="35"/>
        <v>0</v>
      </c>
      <c r="FG12" s="54">
        <f t="shared" si="36"/>
        <v>0</v>
      </c>
      <c r="FH12" s="54">
        <v>0</v>
      </c>
      <c r="FI12" s="54">
        <v>0</v>
      </c>
      <c r="FJ12" s="54">
        <f t="shared" si="37"/>
        <v>0</v>
      </c>
    </row>
    <row r="13" spans="1:166" s="93" customFormat="1" ht="18" customHeight="1">
      <c r="A13" s="31" t="s">
        <v>16</v>
      </c>
      <c r="B13" s="86" t="s">
        <v>108</v>
      </c>
      <c r="C13" s="87" t="s">
        <v>32</v>
      </c>
      <c r="D13" s="54">
        <v>34500000</v>
      </c>
      <c r="E13" s="47"/>
      <c r="F13" s="56" t="s">
        <v>27</v>
      </c>
      <c r="G13" s="54">
        <v>30000000</v>
      </c>
      <c r="H13" s="32"/>
      <c r="I13" s="32"/>
      <c r="J13" s="54">
        <f t="shared" si="38"/>
        <v>30000000</v>
      </c>
      <c r="K13" s="36"/>
      <c r="L13" s="54">
        <v>0</v>
      </c>
      <c r="M13" s="56" t="s">
        <v>39</v>
      </c>
      <c r="N13" s="54">
        <v>30000000</v>
      </c>
      <c r="O13" s="56" t="s">
        <v>39</v>
      </c>
      <c r="P13" s="89">
        <v>162813.1</v>
      </c>
      <c r="Q13" s="57"/>
      <c r="R13" s="54">
        <v>0</v>
      </c>
      <c r="S13" s="89">
        <f t="shared" si="3"/>
        <v>162813.1</v>
      </c>
      <c r="T13" s="89">
        <f t="shared" si="4"/>
        <v>0</v>
      </c>
      <c r="U13" s="89">
        <v>0</v>
      </c>
      <c r="V13" s="89">
        <v>0</v>
      </c>
      <c r="W13" s="89">
        <f t="shared" si="5"/>
        <v>0</v>
      </c>
      <c r="X13" s="44"/>
      <c r="Y13" s="45">
        <v>0</v>
      </c>
      <c r="Z13" s="44"/>
      <c r="AA13" s="45">
        <v>0</v>
      </c>
      <c r="AB13" s="44"/>
      <c r="AC13" s="91">
        <v>0</v>
      </c>
      <c r="AD13" s="46"/>
      <c r="AE13" s="45">
        <v>0</v>
      </c>
      <c r="AF13" s="91">
        <f t="shared" si="6"/>
        <v>0</v>
      </c>
      <c r="AG13" s="45">
        <f t="shared" si="7"/>
        <v>0</v>
      </c>
      <c r="AH13" s="45">
        <v>0</v>
      </c>
      <c r="AI13" s="45">
        <v>0</v>
      </c>
      <c r="AJ13" s="45">
        <f t="shared" si="8"/>
        <v>0</v>
      </c>
      <c r="AK13" s="36"/>
      <c r="AL13" s="54">
        <v>0</v>
      </c>
      <c r="AM13" s="56"/>
      <c r="AN13" s="54">
        <v>0</v>
      </c>
      <c r="AO13" s="56"/>
      <c r="AP13" s="89">
        <v>0</v>
      </c>
      <c r="AQ13" s="57"/>
      <c r="AR13" s="54">
        <v>0</v>
      </c>
      <c r="AS13" s="89">
        <f t="shared" si="9"/>
        <v>0</v>
      </c>
      <c r="AT13" s="89">
        <f t="shared" si="10"/>
        <v>0</v>
      </c>
      <c r="AU13" s="54">
        <v>0</v>
      </c>
      <c r="AV13" s="54">
        <v>0</v>
      </c>
      <c r="AW13" s="54">
        <f t="shared" si="11"/>
        <v>0</v>
      </c>
      <c r="AX13" s="62"/>
      <c r="AY13" s="54">
        <v>0</v>
      </c>
      <c r="AZ13" s="56"/>
      <c r="BA13" s="54">
        <v>0</v>
      </c>
      <c r="BB13" s="87"/>
      <c r="BC13" s="89">
        <v>0</v>
      </c>
      <c r="BD13" s="57"/>
      <c r="BE13" s="54">
        <v>0</v>
      </c>
      <c r="BF13" s="89">
        <f t="shared" si="12"/>
        <v>0</v>
      </c>
      <c r="BG13" s="54">
        <f t="shared" si="13"/>
        <v>0</v>
      </c>
      <c r="BH13" s="54">
        <v>0</v>
      </c>
      <c r="BI13" s="54">
        <v>0</v>
      </c>
      <c r="BJ13" s="54">
        <f t="shared" si="14"/>
        <v>0</v>
      </c>
      <c r="BK13" s="62"/>
      <c r="BL13" s="54">
        <v>0</v>
      </c>
      <c r="BM13" s="36"/>
      <c r="BN13" s="54">
        <v>0</v>
      </c>
      <c r="BO13" s="87"/>
      <c r="BP13" s="89">
        <v>0</v>
      </c>
      <c r="BQ13" s="57"/>
      <c r="BR13" s="54">
        <v>0</v>
      </c>
      <c r="BS13" s="54">
        <v>0</v>
      </c>
      <c r="BT13" s="54">
        <f t="shared" si="15"/>
        <v>0</v>
      </c>
      <c r="BU13" s="54">
        <v>0</v>
      </c>
      <c r="BV13" s="54">
        <v>0</v>
      </c>
      <c r="BW13" s="54">
        <f t="shared" si="16"/>
        <v>0</v>
      </c>
      <c r="BX13" s="87"/>
      <c r="BY13" s="54">
        <v>0</v>
      </c>
      <c r="BZ13" s="56"/>
      <c r="CA13" s="54">
        <v>0</v>
      </c>
      <c r="CB13" s="87"/>
      <c r="CC13" s="89">
        <v>0</v>
      </c>
      <c r="CD13" s="104"/>
      <c r="CE13" s="144">
        <v>0</v>
      </c>
      <c r="CF13" s="89">
        <f t="shared" si="17"/>
        <v>0</v>
      </c>
      <c r="CG13" s="54">
        <f t="shared" si="18"/>
        <v>0</v>
      </c>
      <c r="CH13" s="54">
        <v>0</v>
      </c>
      <c r="CI13" s="54">
        <v>0</v>
      </c>
      <c r="CJ13" s="54">
        <f t="shared" si="19"/>
        <v>0</v>
      </c>
      <c r="CK13" s="62"/>
      <c r="CL13" s="54">
        <v>0</v>
      </c>
      <c r="CM13" s="56"/>
      <c r="CN13" s="54">
        <v>0</v>
      </c>
      <c r="CO13" s="87"/>
      <c r="CP13" s="89">
        <v>0</v>
      </c>
      <c r="CQ13" s="104"/>
      <c r="CR13" s="144"/>
      <c r="CS13" s="89">
        <f t="shared" si="20"/>
        <v>0</v>
      </c>
      <c r="CT13" s="54">
        <f t="shared" si="21"/>
        <v>0</v>
      </c>
      <c r="CU13" s="54">
        <v>0</v>
      </c>
      <c r="CV13" s="54">
        <v>0</v>
      </c>
      <c r="CW13" s="54">
        <f t="shared" si="22"/>
        <v>0</v>
      </c>
      <c r="CX13" s="87"/>
      <c r="CY13" s="54">
        <v>0</v>
      </c>
      <c r="CZ13" s="56"/>
      <c r="DA13" s="54">
        <v>0</v>
      </c>
      <c r="DB13" s="87"/>
      <c r="DC13" s="89">
        <v>0</v>
      </c>
      <c r="DD13" s="104"/>
      <c r="DE13" s="144">
        <v>0</v>
      </c>
      <c r="DF13" s="89">
        <f t="shared" si="23"/>
        <v>0</v>
      </c>
      <c r="DG13" s="54">
        <f t="shared" si="24"/>
        <v>0</v>
      </c>
      <c r="DH13" s="54">
        <v>0</v>
      </c>
      <c r="DI13" s="54">
        <v>0</v>
      </c>
      <c r="DJ13" s="54">
        <f t="shared" si="25"/>
        <v>0</v>
      </c>
      <c r="DK13" s="87"/>
      <c r="DL13" s="54">
        <v>0</v>
      </c>
      <c r="DM13" s="56"/>
      <c r="DN13" s="54">
        <v>0</v>
      </c>
      <c r="DO13" s="87"/>
      <c r="DP13" s="89">
        <v>0</v>
      </c>
      <c r="DQ13" s="104"/>
      <c r="DR13" s="144">
        <v>0</v>
      </c>
      <c r="DS13" s="89">
        <f t="shared" si="26"/>
        <v>0</v>
      </c>
      <c r="DT13" s="54">
        <f t="shared" si="27"/>
        <v>0</v>
      </c>
      <c r="DU13" s="54">
        <v>0</v>
      </c>
      <c r="DV13" s="54">
        <v>0</v>
      </c>
      <c r="DW13" s="54">
        <f t="shared" si="28"/>
        <v>0</v>
      </c>
      <c r="DX13" s="62"/>
      <c r="DY13" s="54">
        <v>0</v>
      </c>
      <c r="DZ13" s="56"/>
      <c r="EA13" s="54">
        <v>0</v>
      </c>
      <c r="EB13" s="87"/>
      <c r="EC13" s="89">
        <v>0</v>
      </c>
      <c r="ED13" s="104"/>
      <c r="EE13" s="144">
        <v>0</v>
      </c>
      <c r="EF13" s="89">
        <f t="shared" si="29"/>
        <v>0</v>
      </c>
      <c r="EG13" s="54">
        <f t="shared" si="30"/>
        <v>0</v>
      </c>
      <c r="EH13" s="54">
        <v>0</v>
      </c>
      <c r="EI13" s="54">
        <v>0</v>
      </c>
      <c r="EJ13" s="54">
        <f t="shared" si="31"/>
        <v>0</v>
      </c>
      <c r="EK13" s="87"/>
      <c r="EL13" s="54">
        <v>0</v>
      </c>
      <c r="EM13" s="36"/>
      <c r="EN13" s="54"/>
      <c r="EO13" s="87"/>
      <c r="EP13" s="89">
        <v>0</v>
      </c>
      <c r="EQ13" s="57"/>
      <c r="ER13" s="144">
        <v>0</v>
      </c>
      <c r="ES13" s="89">
        <f t="shared" si="32"/>
        <v>0</v>
      </c>
      <c r="ET13" s="54">
        <f t="shared" si="33"/>
        <v>0</v>
      </c>
      <c r="EU13" s="54">
        <v>0</v>
      </c>
      <c r="EV13" s="54">
        <v>0</v>
      </c>
      <c r="EW13" s="54">
        <f t="shared" si="34"/>
        <v>0</v>
      </c>
      <c r="EX13" s="87"/>
      <c r="EY13" s="54">
        <v>0</v>
      </c>
      <c r="EZ13" s="56"/>
      <c r="FA13" s="54">
        <v>0</v>
      </c>
      <c r="FB13" s="87"/>
      <c r="FC13" s="89">
        <v>0</v>
      </c>
      <c r="FD13" s="104"/>
      <c r="FE13" s="144">
        <v>0</v>
      </c>
      <c r="FF13" s="89">
        <f t="shared" si="35"/>
        <v>0</v>
      </c>
      <c r="FG13" s="54">
        <f t="shared" si="36"/>
        <v>0</v>
      </c>
      <c r="FH13" s="54">
        <v>0</v>
      </c>
      <c r="FI13" s="54">
        <v>0</v>
      </c>
      <c r="FJ13" s="54">
        <f t="shared" si="37"/>
        <v>0</v>
      </c>
    </row>
    <row r="14" spans="1:166" s="93" customFormat="1" ht="18" customHeight="1">
      <c r="A14" s="31" t="s">
        <v>17</v>
      </c>
      <c r="B14" s="86" t="s">
        <v>44</v>
      </c>
      <c r="C14" s="87" t="s">
        <v>31</v>
      </c>
      <c r="D14" s="54">
        <v>50000000</v>
      </c>
      <c r="E14" s="47"/>
      <c r="F14" s="56" t="s">
        <v>30</v>
      </c>
      <c r="G14" s="54">
        <v>50000000</v>
      </c>
      <c r="H14" s="32"/>
      <c r="I14" s="32"/>
      <c r="J14" s="54">
        <f t="shared" si="38"/>
        <v>50000000</v>
      </c>
      <c r="K14" s="36"/>
      <c r="L14" s="54">
        <v>0</v>
      </c>
      <c r="M14" s="56"/>
      <c r="N14" s="54">
        <v>0</v>
      </c>
      <c r="O14" s="56" t="s">
        <v>38</v>
      </c>
      <c r="P14" s="89">
        <v>369909.16</v>
      </c>
      <c r="Q14" s="57"/>
      <c r="R14" s="54">
        <v>0</v>
      </c>
      <c r="S14" s="89">
        <f t="shared" si="3"/>
        <v>369909.16</v>
      </c>
      <c r="T14" s="89">
        <f t="shared" si="4"/>
        <v>50000000</v>
      </c>
      <c r="U14" s="89">
        <v>0</v>
      </c>
      <c r="V14" s="89">
        <v>0</v>
      </c>
      <c r="W14" s="89">
        <f t="shared" si="5"/>
        <v>50000000</v>
      </c>
      <c r="X14" s="44"/>
      <c r="Y14" s="45">
        <v>0</v>
      </c>
      <c r="Z14" s="44">
        <v>43875</v>
      </c>
      <c r="AA14" s="45">
        <v>50000000</v>
      </c>
      <c r="AB14" s="44">
        <v>43875</v>
      </c>
      <c r="AC14" s="91">
        <f>71557.38+166967.21</f>
        <v>238524.59</v>
      </c>
      <c r="AD14" s="46"/>
      <c r="AE14" s="45">
        <v>0</v>
      </c>
      <c r="AF14" s="91">
        <f t="shared" si="6"/>
        <v>50238524.59</v>
      </c>
      <c r="AG14" s="45">
        <f t="shared" si="7"/>
        <v>0</v>
      </c>
      <c r="AH14" s="45">
        <v>0</v>
      </c>
      <c r="AI14" s="45">
        <v>0</v>
      </c>
      <c r="AJ14" s="45">
        <f t="shared" si="8"/>
        <v>0</v>
      </c>
      <c r="AK14" s="36"/>
      <c r="AL14" s="54">
        <v>0</v>
      </c>
      <c r="AM14" s="56"/>
      <c r="AN14" s="54">
        <v>0</v>
      </c>
      <c r="AO14" s="56"/>
      <c r="AP14" s="89">
        <v>0</v>
      </c>
      <c r="AQ14" s="57"/>
      <c r="AR14" s="54">
        <v>0</v>
      </c>
      <c r="AS14" s="89">
        <f t="shared" si="9"/>
        <v>0</v>
      </c>
      <c r="AT14" s="89">
        <f t="shared" si="10"/>
        <v>0</v>
      </c>
      <c r="AU14" s="54">
        <v>0</v>
      </c>
      <c r="AV14" s="54">
        <v>0</v>
      </c>
      <c r="AW14" s="54">
        <f t="shared" si="11"/>
        <v>0</v>
      </c>
      <c r="AX14" s="62"/>
      <c r="AY14" s="54">
        <v>0</v>
      </c>
      <c r="AZ14" s="56"/>
      <c r="BA14" s="54">
        <v>0</v>
      </c>
      <c r="BB14" s="87"/>
      <c r="BC14" s="89">
        <v>0</v>
      </c>
      <c r="BD14" s="57"/>
      <c r="BE14" s="54">
        <v>0</v>
      </c>
      <c r="BF14" s="89">
        <f t="shared" si="12"/>
        <v>0</v>
      </c>
      <c r="BG14" s="54">
        <f t="shared" si="13"/>
        <v>0</v>
      </c>
      <c r="BH14" s="54">
        <v>0</v>
      </c>
      <c r="BI14" s="54">
        <v>0</v>
      </c>
      <c r="BJ14" s="54">
        <f t="shared" si="14"/>
        <v>0</v>
      </c>
      <c r="BK14" s="62"/>
      <c r="BL14" s="54">
        <v>0</v>
      </c>
      <c r="BM14" s="36"/>
      <c r="BN14" s="54">
        <v>0</v>
      </c>
      <c r="BO14" s="87"/>
      <c r="BP14" s="89">
        <v>0</v>
      </c>
      <c r="BQ14" s="57"/>
      <c r="BR14" s="54">
        <v>0</v>
      </c>
      <c r="BS14" s="54">
        <v>0</v>
      </c>
      <c r="BT14" s="54">
        <f t="shared" si="15"/>
        <v>0</v>
      </c>
      <c r="BU14" s="54">
        <v>0</v>
      </c>
      <c r="BV14" s="54">
        <v>0</v>
      </c>
      <c r="BW14" s="54">
        <f t="shared" si="16"/>
        <v>0</v>
      </c>
      <c r="BX14" s="87"/>
      <c r="BY14" s="54">
        <v>0</v>
      </c>
      <c r="BZ14" s="56"/>
      <c r="CA14" s="54">
        <v>0</v>
      </c>
      <c r="CB14" s="87"/>
      <c r="CC14" s="89">
        <v>0</v>
      </c>
      <c r="CD14" s="104"/>
      <c r="CE14" s="144">
        <v>0</v>
      </c>
      <c r="CF14" s="89">
        <f t="shared" si="17"/>
        <v>0</v>
      </c>
      <c r="CG14" s="54">
        <f t="shared" si="18"/>
        <v>0</v>
      </c>
      <c r="CH14" s="54">
        <v>0</v>
      </c>
      <c r="CI14" s="54">
        <v>0</v>
      </c>
      <c r="CJ14" s="54">
        <f t="shared" si="19"/>
        <v>0</v>
      </c>
      <c r="CK14" s="62"/>
      <c r="CL14" s="54">
        <v>0</v>
      </c>
      <c r="CM14" s="56"/>
      <c r="CN14" s="54">
        <v>0</v>
      </c>
      <c r="CO14" s="87"/>
      <c r="CP14" s="89">
        <v>0</v>
      </c>
      <c r="CQ14" s="104"/>
      <c r="CR14" s="144"/>
      <c r="CS14" s="89">
        <f t="shared" si="20"/>
        <v>0</v>
      </c>
      <c r="CT14" s="54">
        <f t="shared" si="21"/>
        <v>0</v>
      </c>
      <c r="CU14" s="54">
        <v>0</v>
      </c>
      <c r="CV14" s="54">
        <v>0</v>
      </c>
      <c r="CW14" s="54">
        <f t="shared" si="22"/>
        <v>0</v>
      </c>
      <c r="CX14" s="87"/>
      <c r="CY14" s="54">
        <v>0</v>
      </c>
      <c r="CZ14" s="56"/>
      <c r="DA14" s="54">
        <v>0</v>
      </c>
      <c r="DB14" s="87"/>
      <c r="DC14" s="89">
        <v>0</v>
      </c>
      <c r="DD14" s="104"/>
      <c r="DE14" s="144">
        <v>0</v>
      </c>
      <c r="DF14" s="89">
        <f t="shared" si="23"/>
        <v>0</v>
      </c>
      <c r="DG14" s="54">
        <f t="shared" si="24"/>
        <v>0</v>
      </c>
      <c r="DH14" s="54">
        <v>0</v>
      </c>
      <c r="DI14" s="54">
        <v>0</v>
      </c>
      <c r="DJ14" s="54">
        <f t="shared" si="25"/>
        <v>0</v>
      </c>
      <c r="DK14" s="87"/>
      <c r="DL14" s="54">
        <v>0</v>
      </c>
      <c r="DM14" s="56"/>
      <c r="DN14" s="54">
        <v>0</v>
      </c>
      <c r="DO14" s="87"/>
      <c r="DP14" s="89">
        <v>0</v>
      </c>
      <c r="DQ14" s="104"/>
      <c r="DR14" s="144">
        <v>0</v>
      </c>
      <c r="DS14" s="89">
        <f t="shared" si="26"/>
        <v>0</v>
      </c>
      <c r="DT14" s="54">
        <f t="shared" si="27"/>
        <v>0</v>
      </c>
      <c r="DU14" s="54">
        <v>0</v>
      </c>
      <c r="DV14" s="54">
        <v>0</v>
      </c>
      <c r="DW14" s="54">
        <f t="shared" si="28"/>
        <v>0</v>
      </c>
      <c r="DX14" s="62"/>
      <c r="DY14" s="54">
        <v>0</v>
      </c>
      <c r="DZ14" s="56"/>
      <c r="EA14" s="54">
        <v>0</v>
      </c>
      <c r="EB14" s="87"/>
      <c r="EC14" s="89">
        <v>0</v>
      </c>
      <c r="ED14" s="104"/>
      <c r="EE14" s="144">
        <v>0</v>
      </c>
      <c r="EF14" s="89">
        <f t="shared" si="29"/>
        <v>0</v>
      </c>
      <c r="EG14" s="54">
        <f t="shared" si="30"/>
        <v>0</v>
      </c>
      <c r="EH14" s="54">
        <v>0</v>
      </c>
      <c r="EI14" s="54">
        <v>0</v>
      </c>
      <c r="EJ14" s="54">
        <f t="shared" si="31"/>
        <v>0</v>
      </c>
      <c r="EK14" s="87"/>
      <c r="EL14" s="54">
        <v>0</v>
      </c>
      <c r="EM14" s="36"/>
      <c r="EN14" s="54">
        <v>0</v>
      </c>
      <c r="EO14" s="87"/>
      <c r="EP14" s="89"/>
      <c r="EQ14" s="57"/>
      <c r="ER14" s="144">
        <v>0</v>
      </c>
      <c r="ES14" s="89">
        <f t="shared" si="32"/>
        <v>0</v>
      </c>
      <c r="ET14" s="54">
        <f t="shared" si="33"/>
        <v>0</v>
      </c>
      <c r="EU14" s="54">
        <v>0</v>
      </c>
      <c r="EV14" s="54">
        <v>0</v>
      </c>
      <c r="EW14" s="54">
        <f t="shared" si="34"/>
        <v>0</v>
      </c>
      <c r="EX14" s="87"/>
      <c r="EY14" s="54">
        <v>0</v>
      </c>
      <c r="EZ14" s="56"/>
      <c r="FA14" s="54">
        <v>0</v>
      </c>
      <c r="FB14" s="87"/>
      <c r="FC14" s="89">
        <v>0</v>
      </c>
      <c r="FD14" s="104"/>
      <c r="FE14" s="144">
        <v>0</v>
      </c>
      <c r="FF14" s="89">
        <f t="shared" si="35"/>
        <v>0</v>
      </c>
      <c r="FG14" s="54">
        <f t="shared" si="36"/>
        <v>0</v>
      </c>
      <c r="FH14" s="54">
        <v>0</v>
      </c>
      <c r="FI14" s="54">
        <v>0</v>
      </c>
      <c r="FJ14" s="54">
        <f t="shared" si="37"/>
        <v>0</v>
      </c>
    </row>
    <row r="15" spans="1:166" s="93" customFormat="1" ht="19.5" customHeight="1">
      <c r="A15" s="31" t="s">
        <v>22</v>
      </c>
      <c r="B15" s="86" t="s">
        <v>45</v>
      </c>
      <c r="C15" s="87" t="s">
        <v>29</v>
      </c>
      <c r="D15" s="54">
        <v>50000000</v>
      </c>
      <c r="E15" s="47"/>
      <c r="F15" s="56" t="s">
        <v>30</v>
      </c>
      <c r="G15" s="54">
        <v>50000000</v>
      </c>
      <c r="H15" s="32"/>
      <c r="I15" s="32"/>
      <c r="J15" s="54">
        <f t="shared" si="38"/>
        <v>50000000</v>
      </c>
      <c r="K15" s="36"/>
      <c r="L15" s="54">
        <v>0</v>
      </c>
      <c r="M15" s="36"/>
      <c r="N15" s="54">
        <v>0</v>
      </c>
      <c r="O15" s="56" t="s">
        <v>38</v>
      </c>
      <c r="P15" s="89">
        <v>364612.64</v>
      </c>
      <c r="Q15" s="57"/>
      <c r="R15" s="54">
        <v>0</v>
      </c>
      <c r="S15" s="89">
        <f t="shared" si="3"/>
        <v>364612.64</v>
      </c>
      <c r="T15" s="89">
        <f t="shared" si="4"/>
        <v>50000000</v>
      </c>
      <c r="U15" s="89">
        <v>0</v>
      </c>
      <c r="V15" s="89">
        <v>0</v>
      </c>
      <c r="W15" s="89">
        <f t="shared" si="5"/>
        <v>50000000</v>
      </c>
      <c r="X15" s="44"/>
      <c r="Y15" s="45">
        <v>0</v>
      </c>
      <c r="Z15" s="44">
        <v>43875</v>
      </c>
      <c r="AA15" s="45">
        <v>50000000</v>
      </c>
      <c r="AB15" s="44">
        <v>43875</v>
      </c>
      <c r="AC15" s="91">
        <f>70532.79+164576.5</f>
        <v>235109.28999999998</v>
      </c>
      <c r="AD15" s="46"/>
      <c r="AE15" s="45">
        <v>0</v>
      </c>
      <c r="AF15" s="91">
        <f t="shared" si="6"/>
        <v>50235109.29</v>
      </c>
      <c r="AG15" s="45">
        <f t="shared" si="7"/>
        <v>0</v>
      </c>
      <c r="AH15" s="45">
        <v>0</v>
      </c>
      <c r="AI15" s="45">
        <v>0</v>
      </c>
      <c r="AJ15" s="45">
        <f t="shared" si="8"/>
        <v>0</v>
      </c>
      <c r="AK15" s="36"/>
      <c r="AL15" s="54">
        <v>0</v>
      </c>
      <c r="AM15" s="56"/>
      <c r="AN15" s="54">
        <v>0</v>
      </c>
      <c r="AO15" s="56"/>
      <c r="AP15" s="89">
        <v>0</v>
      </c>
      <c r="AQ15" s="57"/>
      <c r="AR15" s="54">
        <v>0</v>
      </c>
      <c r="AS15" s="89">
        <f t="shared" si="9"/>
        <v>0</v>
      </c>
      <c r="AT15" s="89">
        <f t="shared" si="10"/>
        <v>0</v>
      </c>
      <c r="AU15" s="54">
        <v>0</v>
      </c>
      <c r="AV15" s="54">
        <v>0</v>
      </c>
      <c r="AW15" s="54">
        <f t="shared" si="11"/>
        <v>0</v>
      </c>
      <c r="AX15" s="62"/>
      <c r="AY15" s="54">
        <v>0</v>
      </c>
      <c r="AZ15" s="56"/>
      <c r="BA15" s="54">
        <v>0</v>
      </c>
      <c r="BB15" s="87"/>
      <c r="BC15" s="89">
        <v>0</v>
      </c>
      <c r="BD15" s="57"/>
      <c r="BE15" s="54">
        <v>0</v>
      </c>
      <c r="BF15" s="89">
        <f t="shared" si="12"/>
        <v>0</v>
      </c>
      <c r="BG15" s="54">
        <f t="shared" si="13"/>
        <v>0</v>
      </c>
      <c r="BH15" s="54">
        <v>0</v>
      </c>
      <c r="BI15" s="54">
        <v>0</v>
      </c>
      <c r="BJ15" s="54">
        <f t="shared" si="14"/>
        <v>0</v>
      </c>
      <c r="BK15" s="62"/>
      <c r="BL15" s="54">
        <v>0</v>
      </c>
      <c r="BM15" s="36"/>
      <c r="BN15" s="54">
        <v>0</v>
      </c>
      <c r="BO15" s="87"/>
      <c r="BP15" s="89">
        <v>0</v>
      </c>
      <c r="BQ15" s="57"/>
      <c r="BR15" s="54">
        <v>0</v>
      </c>
      <c r="BS15" s="54">
        <v>0</v>
      </c>
      <c r="BT15" s="54">
        <f t="shared" si="15"/>
        <v>0</v>
      </c>
      <c r="BU15" s="54">
        <v>0</v>
      </c>
      <c r="BV15" s="54">
        <v>0</v>
      </c>
      <c r="BW15" s="54">
        <f t="shared" si="16"/>
        <v>0</v>
      </c>
      <c r="BX15" s="87"/>
      <c r="BY15" s="54">
        <v>0</v>
      </c>
      <c r="BZ15" s="56"/>
      <c r="CA15" s="54">
        <v>0</v>
      </c>
      <c r="CB15" s="87"/>
      <c r="CC15" s="89">
        <v>0</v>
      </c>
      <c r="CD15" s="104"/>
      <c r="CE15" s="144">
        <v>0</v>
      </c>
      <c r="CF15" s="89">
        <f t="shared" si="17"/>
        <v>0</v>
      </c>
      <c r="CG15" s="54">
        <f t="shared" si="18"/>
        <v>0</v>
      </c>
      <c r="CH15" s="54">
        <v>0</v>
      </c>
      <c r="CI15" s="54">
        <v>0</v>
      </c>
      <c r="CJ15" s="54">
        <f t="shared" si="19"/>
        <v>0</v>
      </c>
      <c r="CK15" s="62"/>
      <c r="CL15" s="54">
        <v>0</v>
      </c>
      <c r="CM15" s="56"/>
      <c r="CN15" s="54">
        <v>0</v>
      </c>
      <c r="CO15" s="87"/>
      <c r="CP15" s="89">
        <v>0</v>
      </c>
      <c r="CQ15" s="104"/>
      <c r="CR15" s="144"/>
      <c r="CS15" s="89">
        <f t="shared" si="20"/>
        <v>0</v>
      </c>
      <c r="CT15" s="54">
        <f t="shared" si="21"/>
        <v>0</v>
      </c>
      <c r="CU15" s="54">
        <v>0</v>
      </c>
      <c r="CV15" s="54">
        <v>0</v>
      </c>
      <c r="CW15" s="54">
        <f t="shared" si="22"/>
        <v>0</v>
      </c>
      <c r="CX15" s="87"/>
      <c r="CY15" s="54">
        <v>0</v>
      </c>
      <c r="CZ15" s="56"/>
      <c r="DA15" s="54">
        <v>0</v>
      </c>
      <c r="DB15" s="87"/>
      <c r="DC15" s="89">
        <v>0</v>
      </c>
      <c r="DD15" s="104"/>
      <c r="DE15" s="144">
        <v>0</v>
      </c>
      <c r="DF15" s="89">
        <f t="shared" si="23"/>
        <v>0</v>
      </c>
      <c r="DG15" s="54">
        <f t="shared" si="24"/>
        <v>0</v>
      </c>
      <c r="DH15" s="54">
        <v>0</v>
      </c>
      <c r="DI15" s="54">
        <v>0</v>
      </c>
      <c r="DJ15" s="54">
        <f t="shared" si="25"/>
        <v>0</v>
      </c>
      <c r="DK15" s="87"/>
      <c r="DL15" s="54">
        <v>0</v>
      </c>
      <c r="DM15" s="56"/>
      <c r="DN15" s="54">
        <v>0</v>
      </c>
      <c r="DO15" s="87"/>
      <c r="DP15" s="89">
        <v>0</v>
      </c>
      <c r="DQ15" s="104"/>
      <c r="DR15" s="144">
        <v>0</v>
      </c>
      <c r="DS15" s="89">
        <f t="shared" si="26"/>
        <v>0</v>
      </c>
      <c r="DT15" s="54">
        <f t="shared" si="27"/>
        <v>0</v>
      </c>
      <c r="DU15" s="54">
        <v>0</v>
      </c>
      <c r="DV15" s="54">
        <v>0</v>
      </c>
      <c r="DW15" s="54">
        <f t="shared" si="28"/>
        <v>0</v>
      </c>
      <c r="DX15" s="62"/>
      <c r="DY15" s="54">
        <v>0</v>
      </c>
      <c r="DZ15" s="56"/>
      <c r="EA15" s="54">
        <v>0</v>
      </c>
      <c r="EB15" s="87"/>
      <c r="EC15" s="89">
        <v>0</v>
      </c>
      <c r="ED15" s="104"/>
      <c r="EE15" s="144">
        <v>0</v>
      </c>
      <c r="EF15" s="89">
        <f t="shared" si="29"/>
        <v>0</v>
      </c>
      <c r="EG15" s="54">
        <f t="shared" si="30"/>
        <v>0</v>
      </c>
      <c r="EH15" s="54">
        <v>0</v>
      </c>
      <c r="EI15" s="54">
        <v>0</v>
      </c>
      <c r="EJ15" s="54">
        <f t="shared" si="31"/>
        <v>0</v>
      </c>
      <c r="EK15" s="87"/>
      <c r="EL15" s="54">
        <v>0</v>
      </c>
      <c r="EM15" s="36"/>
      <c r="EN15" s="54">
        <v>0</v>
      </c>
      <c r="EO15" s="87"/>
      <c r="EP15" s="89"/>
      <c r="EQ15" s="57"/>
      <c r="ER15" s="144">
        <v>0</v>
      </c>
      <c r="ES15" s="89">
        <f t="shared" si="32"/>
        <v>0</v>
      </c>
      <c r="ET15" s="54">
        <f t="shared" si="33"/>
        <v>0</v>
      </c>
      <c r="EU15" s="54">
        <v>0</v>
      </c>
      <c r="EV15" s="54">
        <v>0</v>
      </c>
      <c r="EW15" s="54">
        <f t="shared" si="34"/>
        <v>0</v>
      </c>
      <c r="EX15" s="87"/>
      <c r="EY15" s="54">
        <v>0</v>
      </c>
      <c r="EZ15" s="56"/>
      <c r="FA15" s="54">
        <v>0</v>
      </c>
      <c r="FB15" s="87"/>
      <c r="FC15" s="89">
        <v>0</v>
      </c>
      <c r="FD15" s="104"/>
      <c r="FE15" s="144">
        <v>0</v>
      </c>
      <c r="FF15" s="89">
        <f t="shared" si="35"/>
        <v>0</v>
      </c>
      <c r="FG15" s="54">
        <f t="shared" si="36"/>
        <v>0</v>
      </c>
      <c r="FH15" s="54">
        <v>0</v>
      </c>
      <c r="FI15" s="54">
        <v>0</v>
      </c>
      <c r="FJ15" s="54">
        <f t="shared" si="37"/>
        <v>0</v>
      </c>
    </row>
    <row r="16" spans="1:166" s="93" customFormat="1" ht="16.5" customHeight="1">
      <c r="A16" s="31" t="s">
        <v>23</v>
      </c>
      <c r="B16" s="86" t="s">
        <v>96</v>
      </c>
      <c r="C16" s="87" t="s">
        <v>29</v>
      </c>
      <c r="D16" s="54">
        <v>50000000</v>
      </c>
      <c r="E16" s="47"/>
      <c r="F16" s="56" t="s">
        <v>30</v>
      </c>
      <c r="G16" s="54">
        <v>50000000</v>
      </c>
      <c r="H16" s="32"/>
      <c r="I16" s="32"/>
      <c r="J16" s="54">
        <f t="shared" si="38"/>
        <v>50000000</v>
      </c>
      <c r="K16" s="36"/>
      <c r="L16" s="54">
        <v>0</v>
      </c>
      <c r="M16" s="36"/>
      <c r="N16" s="54">
        <v>0</v>
      </c>
      <c r="O16" s="56" t="s">
        <v>38</v>
      </c>
      <c r="P16" s="89">
        <v>364441.36</v>
      </c>
      <c r="Q16" s="57"/>
      <c r="R16" s="54">
        <v>0</v>
      </c>
      <c r="S16" s="89">
        <f t="shared" si="3"/>
        <v>364441.36</v>
      </c>
      <c r="T16" s="89">
        <f t="shared" si="4"/>
        <v>50000000</v>
      </c>
      <c r="U16" s="89">
        <v>0</v>
      </c>
      <c r="V16" s="89">
        <v>0</v>
      </c>
      <c r="W16" s="89">
        <f t="shared" si="5"/>
        <v>50000000</v>
      </c>
      <c r="X16" s="44"/>
      <c r="Y16" s="45">
        <v>0</v>
      </c>
      <c r="Z16" s="44"/>
      <c r="AA16" s="45">
        <v>0</v>
      </c>
      <c r="AB16" s="44">
        <v>43880</v>
      </c>
      <c r="AC16" s="91">
        <f>293748.56+70499.65</f>
        <v>364248.20999999996</v>
      </c>
      <c r="AD16" s="46"/>
      <c r="AE16" s="45">
        <v>0</v>
      </c>
      <c r="AF16" s="91">
        <f t="shared" si="6"/>
        <v>364248.20999999996</v>
      </c>
      <c r="AG16" s="45">
        <f t="shared" si="7"/>
        <v>50000000</v>
      </c>
      <c r="AH16" s="45">
        <v>0</v>
      </c>
      <c r="AI16" s="45">
        <v>0</v>
      </c>
      <c r="AJ16" s="45">
        <f t="shared" si="8"/>
        <v>50000000</v>
      </c>
      <c r="AK16" s="36"/>
      <c r="AL16" s="54">
        <v>0</v>
      </c>
      <c r="AM16" s="56"/>
      <c r="AN16" s="54">
        <v>0</v>
      </c>
      <c r="AO16" s="56">
        <v>43902</v>
      </c>
      <c r="AP16" s="89">
        <v>340748.32</v>
      </c>
      <c r="AQ16" s="57"/>
      <c r="AR16" s="54">
        <v>0</v>
      </c>
      <c r="AS16" s="89">
        <f t="shared" si="9"/>
        <v>340748.32</v>
      </c>
      <c r="AT16" s="89">
        <f t="shared" si="10"/>
        <v>50000000</v>
      </c>
      <c r="AU16" s="54">
        <v>0</v>
      </c>
      <c r="AV16" s="54">
        <v>0</v>
      </c>
      <c r="AW16" s="54">
        <f t="shared" si="11"/>
        <v>50000000</v>
      </c>
      <c r="AX16" s="62"/>
      <c r="AY16" s="54">
        <v>0</v>
      </c>
      <c r="AZ16" s="56"/>
      <c r="BA16" s="54">
        <v>0</v>
      </c>
      <c r="BB16" s="87">
        <v>43936</v>
      </c>
      <c r="BC16" s="89">
        <v>364248.21</v>
      </c>
      <c r="BD16" s="57"/>
      <c r="BE16" s="54">
        <v>0</v>
      </c>
      <c r="BF16" s="89">
        <f t="shared" si="12"/>
        <v>364248.21</v>
      </c>
      <c r="BG16" s="54">
        <f t="shared" si="13"/>
        <v>50000000</v>
      </c>
      <c r="BH16" s="54">
        <v>0</v>
      </c>
      <c r="BI16" s="54">
        <v>0</v>
      </c>
      <c r="BJ16" s="54">
        <f t="shared" si="14"/>
        <v>50000000</v>
      </c>
      <c r="BK16" s="62"/>
      <c r="BL16" s="54">
        <v>0</v>
      </c>
      <c r="BM16" s="56" t="s">
        <v>92</v>
      </c>
      <c r="BN16" s="54">
        <v>50000000</v>
      </c>
      <c r="BO16" s="56" t="s">
        <v>92</v>
      </c>
      <c r="BP16" s="89">
        <f>258498.73+58749.71</f>
        <v>317248.44</v>
      </c>
      <c r="BQ16" s="57"/>
      <c r="BR16" s="54">
        <v>0</v>
      </c>
      <c r="BS16" s="54">
        <v>0</v>
      </c>
      <c r="BT16" s="54">
        <f t="shared" si="15"/>
        <v>0</v>
      </c>
      <c r="BU16" s="54">
        <v>0</v>
      </c>
      <c r="BV16" s="54">
        <v>0</v>
      </c>
      <c r="BW16" s="54">
        <f t="shared" si="16"/>
        <v>0</v>
      </c>
      <c r="BX16" s="87"/>
      <c r="BY16" s="54">
        <v>0</v>
      </c>
      <c r="BZ16" s="56"/>
      <c r="CA16" s="54">
        <v>0</v>
      </c>
      <c r="CB16" s="87"/>
      <c r="CC16" s="89">
        <v>0</v>
      </c>
      <c r="CD16" s="104"/>
      <c r="CE16" s="144">
        <v>0</v>
      </c>
      <c r="CF16" s="89">
        <f t="shared" si="17"/>
        <v>0</v>
      </c>
      <c r="CG16" s="54">
        <f t="shared" si="18"/>
        <v>0</v>
      </c>
      <c r="CH16" s="54">
        <v>0</v>
      </c>
      <c r="CI16" s="54">
        <v>0</v>
      </c>
      <c r="CJ16" s="54">
        <f t="shared" si="19"/>
        <v>0</v>
      </c>
      <c r="CK16" s="62"/>
      <c r="CL16" s="54">
        <v>0</v>
      </c>
      <c r="CM16" s="56"/>
      <c r="CN16" s="54">
        <v>0</v>
      </c>
      <c r="CO16" s="87"/>
      <c r="CP16" s="89">
        <v>0</v>
      </c>
      <c r="CQ16" s="104"/>
      <c r="CR16" s="144"/>
      <c r="CS16" s="89">
        <f t="shared" si="20"/>
        <v>0</v>
      </c>
      <c r="CT16" s="54">
        <f t="shared" si="21"/>
        <v>0</v>
      </c>
      <c r="CU16" s="54">
        <v>0</v>
      </c>
      <c r="CV16" s="54">
        <v>0</v>
      </c>
      <c r="CW16" s="54">
        <f t="shared" si="22"/>
        <v>0</v>
      </c>
      <c r="CX16" s="87"/>
      <c r="CY16" s="54">
        <v>0</v>
      </c>
      <c r="CZ16" s="56"/>
      <c r="DA16" s="54">
        <v>0</v>
      </c>
      <c r="DB16" s="87"/>
      <c r="DC16" s="89">
        <v>0</v>
      </c>
      <c r="DD16" s="104"/>
      <c r="DE16" s="144">
        <v>0</v>
      </c>
      <c r="DF16" s="89">
        <f t="shared" si="23"/>
        <v>0</v>
      </c>
      <c r="DG16" s="54">
        <f t="shared" si="24"/>
        <v>0</v>
      </c>
      <c r="DH16" s="54">
        <v>0</v>
      </c>
      <c r="DI16" s="54">
        <v>0</v>
      </c>
      <c r="DJ16" s="54">
        <f t="shared" si="25"/>
        <v>0</v>
      </c>
      <c r="DK16" s="87"/>
      <c r="DL16" s="54">
        <v>0</v>
      </c>
      <c r="DM16" s="56"/>
      <c r="DN16" s="54">
        <v>0</v>
      </c>
      <c r="DO16" s="87"/>
      <c r="DP16" s="89">
        <v>0</v>
      </c>
      <c r="DQ16" s="104"/>
      <c r="DR16" s="144">
        <v>0</v>
      </c>
      <c r="DS16" s="89">
        <f t="shared" si="26"/>
        <v>0</v>
      </c>
      <c r="DT16" s="54">
        <f t="shared" si="27"/>
        <v>0</v>
      </c>
      <c r="DU16" s="54">
        <v>0</v>
      </c>
      <c r="DV16" s="54">
        <v>0</v>
      </c>
      <c r="DW16" s="54">
        <f t="shared" si="28"/>
        <v>0</v>
      </c>
      <c r="DX16" s="62"/>
      <c r="DY16" s="54">
        <v>0</v>
      </c>
      <c r="DZ16" s="56"/>
      <c r="EA16" s="54">
        <v>0</v>
      </c>
      <c r="EB16" s="87"/>
      <c r="EC16" s="89">
        <v>0</v>
      </c>
      <c r="ED16" s="104"/>
      <c r="EE16" s="144">
        <v>0</v>
      </c>
      <c r="EF16" s="89">
        <f t="shared" si="29"/>
        <v>0</v>
      </c>
      <c r="EG16" s="54">
        <f t="shared" si="30"/>
        <v>0</v>
      </c>
      <c r="EH16" s="54">
        <v>0</v>
      </c>
      <c r="EI16" s="54">
        <v>0</v>
      </c>
      <c r="EJ16" s="54">
        <f t="shared" si="31"/>
        <v>0</v>
      </c>
      <c r="EK16" s="87"/>
      <c r="EL16" s="54">
        <v>0</v>
      </c>
      <c r="EM16" s="36"/>
      <c r="EN16" s="54">
        <v>0</v>
      </c>
      <c r="EO16" s="87"/>
      <c r="EP16" s="89"/>
      <c r="EQ16" s="57"/>
      <c r="ER16" s="144">
        <v>0</v>
      </c>
      <c r="ES16" s="89">
        <f t="shared" si="32"/>
        <v>0</v>
      </c>
      <c r="ET16" s="54">
        <f t="shared" si="33"/>
        <v>0</v>
      </c>
      <c r="EU16" s="54">
        <v>0</v>
      </c>
      <c r="EV16" s="54">
        <v>0</v>
      </c>
      <c r="EW16" s="54">
        <f t="shared" si="34"/>
        <v>0</v>
      </c>
      <c r="EX16" s="87"/>
      <c r="EY16" s="54">
        <v>0</v>
      </c>
      <c r="EZ16" s="56"/>
      <c r="FA16" s="54"/>
      <c r="FB16" s="87"/>
      <c r="FC16" s="89">
        <v>0</v>
      </c>
      <c r="FD16" s="104"/>
      <c r="FE16" s="144">
        <v>0</v>
      </c>
      <c r="FF16" s="89">
        <f t="shared" si="35"/>
        <v>0</v>
      </c>
      <c r="FG16" s="54">
        <f t="shared" si="36"/>
        <v>0</v>
      </c>
      <c r="FH16" s="54">
        <v>0</v>
      </c>
      <c r="FI16" s="54">
        <v>0</v>
      </c>
      <c r="FJ16" s="54">
        <f t="shared" si="37"/>
        <v>0</v>
      </c>
    </row>
    <row r="17" spans="1:166" s="93" customFormat="1" ht="15" customHeight="1">
      <c r="A17" s="31" t="s">
        <v>26</v>
      </c>
      <c r="B17" s="86" t="s">
        <v>33</v>
      </c>
      <c r="C17" s="87" t="s">
        <v>34</v>
      </c>
      <c r="D17" s="54">
        <v>120000000</v>
      </c>
      <c r="E17" s="47"/>
      <c r="F17" s="56" t="s">
        <v>35</v>
      </c>
      <c r="G17" s="54">
        <v>70000000</v>
      </c>
      <c r="H17" s="32"/>
      <c r="I17" s="32"/>
      <c r="J17" s="54">
        <f t="shared" si="38"/>
        <v>70000000</v>
      </c>
      <c r="K17" s="36"/>
      <c r="L17" s="54">
        <v>0</v>
      </c>
      <c r="M17" s="36"/>
      <c r="N17" s="54">
        <v>0</v>
      </c>
      <c r="O17" s="56" t="s">
        <v>38</v>
      </c>
      <c r="P17" s="89">
        <v>427237.89</v>
      </c>
      <c r="Q17" s="57"/>
      <c r="R17" s="54">
        <v>0</v>
      </c>
      <c r="S17" s="89">
        <f t="shared" si="3"/>
        <v>427237.89</v>
      </c>
      <c r="T17" s="89">
        <f t="shared" si="4"/>
        <v>70000000</v>
      </c>
      <c r="U17" s="89">
        <v>0</v>
      </c>
      <c r="V17" s="89">
        <v>0</v>
      </c>
      <c r="W17" s="89">
        <f t="shared" si="5"/>
        <v>70000000</v>
      </c>
      <c r="X17" s="44"/>
      <c r="Y17" s="45">
        <v>0</v>
      </c>
      <c r="Z17" s="44"/>
      <c r="AA17" s="45">
        <v>0</v>
      </c>
      <c r="AB17" s="44">
        <v>43880</v>
      </c>
      <c r="AC17" s="91">
        <v>456530.05</v>
      </c>
      <c r="AD17" s="46"/>
      <c r="AE17" s="45">
        <v>0</v>
      </c>
      <c r="AF17" s="91">
        <f t="shared" si="6"/>
        <v>456530.05</v>
      </c>
      <c r="AG17" s="45">
        <f t="shared" si="7"/>
        <v>70000000</v>
      </c>
      <c r="AH17" s="45">
        <v>0</v>
      </c>
      <c r="AI17" s="45">
        <v>0</v>
      </c>
      <c r="AJ17" s="45">
        <f t="shared" si="8"/>
        <v>70000000</v>
      </c>
      <c r="AK17" s="36"/>
      <c r="AL17" s="54">
        <v>0</v>
      </c>
      <c r="AM17" s="56"/>
      <c r="AN17" s="54">
        <v>0</v>
      </c>
      <c r="AO17" s="56">
        <v>43902</v>
      </c>
      <c r="AP17" s="89">
        <v>427076.5</v>
      </c>
      <c r="AQ17" s="32"/>
      <c r="AR17" s="54">
        <v>0</v>
      </c>
      <c r="AS17" s="89">
        <f t="shared" si="9"/>
        <v>427076.5</v>
      </c>
      <c r="AT17" s="89">
        <f t="shared" si="10"/>
        <v>70000000</v>
      </c>
      <c r="AU17" s="54">
        <v>0</v>
      </c>
      <c r="AV17" s="54">
        <v>0</v>
      </c>
      <c r="AW17" s="54">
        <f t="shared" si="11"/>
        <v>70000000</v>
      </c>
      <c r="AX17" s="62"/>
      <c r="AY17" s="54">
        <v>0</v>
      </c>
      <c r="AZ17" s="56"/>
      <c r="BA17" s="54">
        <v>0</v>
      </c>
      <c r="BB17" s="87">
        <v>43936</v>
      </c>
      <c r="BC17" s="89">
        <v>456530.05</v>
      </c>
      <c r="BD17" s="57"/>
      <c r="BE17" s="54">
        <v>0</v>
      </c>
      <c r="BF17" s="89">
        <f t="shared" si="12"/>
        <v>456530.05</v>
      </c>
      <c r="BG17" s="54">
        <f t="shared" si="13"/>
        <v>70000000</v>
      </c>
      <c r="BH17" s="54">
        <v>0</v>
      </c>
      <c r="BI17" s="54">
        <v>0</v>
      </c>
      <c r="BJ17" s="54">
        <f t="shared" si="14"/>
        <v>70000000</v>
      </c>
      <c r="BK17" s="62"/>
      <c r="BL17" s="54">
        <v>0</v>
      </c>
      <c r="BM17" s="36"/>
      <c r="BN17" s="54">
        <v>0</v>
      </c>
      <c r="BO17" s="87" t="s">
        <v>91</v>
      </c>
      <c r="BP17" s="89">
        <v>441803.28</v>
      </c>
      <c r="BQ17" s="57"/>
      <c r="BR17" s="54">
        <v>0</v>
      </c>
      <c r="BS17" s="54">
        <v>0</v>
      </c>
      <c r="BT17" s="54">
        <f t="shared" si="15"/>
        <v>70000000</v>
      </c>
      <c r="BU17" s="54">
        <v>0</v>
      </c>
      <c r="BV17" s="54">
        <v>0</v>
      </c>
      <c r="BW17" s="54">
        <f t="shared" si="16"/>
        <v>70000000</v>
      </c>
      <c r="BX17" s="87"/>
      <c r="BY17" s="54">
        <v>0</v>
      </c>
      <c r="BZ17" s="56"/>
      <c r="CA17" s="54">
        <v>0</v>
      </c>
      <c r="CB17" s="87">
        <v>44001</v>
      </c>
      <c r="CC17" s="89">
        <v>456530.05</v>
      </c>
      <c r="CD17" s="104"/>
      <c r="CE17" s="144">
        <v>0</v>
      </c>
      <c r="CF17" s="89">
        <f t="shared" si="17"/>
        <v>456530.05</v>
      </c>
      <c r="CG17" s="54">
        <f t="shared" si="18"/>
        <v>70000000</v>
      </c>
      <c r="CH17" s="54">
        <v>0</v>
      </c>
      <c r="CI17" s="54">
        <v>0</v>
      </c>
      <c r="CJ17" s="54">
        <f t="shared" si="19"/>
        <v>70000000</v>
      </c>
      <c r="CK17" s="62"/>
      <c r="CL17" s="54">
        <v>0</v>
      </c>
      <c r="CM17" s="56"/>
      <c r="CN17" s="54">
        <v>0</v>
      </c>
      <c r="CO17" s="87">
        <v>44034</v>
      </c>
      <c r="CP17" s="89">
        <v>441803.28</v>
      </c>
      <c r="CQ17" s="104"/>
      <c r="CR17" s="144"/>
      <c r="CS17" s="89">
        <f t="shared" si="20"/>
        <v>441803.28</v>
      </c>
      <c r="CT17" s="54">
        <f t="shared" si="21"/>
        <v>70000000</v>
      </c>
      <c r="CU17" s="54">
        <v>0</v>
      </c>
      <c r="CV17" s="54">
        <v>0</v>
      </c>
      <c r="CW17" s="54">
        <f t="shared" si="22"/>
        <v>70000000</v>
      </c>
      <c r="CX17" s="87"/>
      <c r="CY17" s="54">
        <v>0</v>
      </c>
      <c r="CZ17" s="56"/>
      <c r="DA17" s="54">
        <v>0</v>
      </c>
      <c r="DB17" s="87" t="s">
        <v>102</v>
      </c>
      <c r="DC17" s="89">
        <v>456530.05</v>
      </c>
      <c r="DD17" s="104"/>
      <c r="DE17" s="144">
        <v>0</v>
      </c>
      <c r="DF17" s="89">
        <f t="shared" si="23"/>
        <v>456530.05</v>
      </c>
      <c r="DG17" s="54">
        <f t="shared" si="24"/>
        <v>70000000</v>
      </c>
      <c r="DH17" s="54">
        <v>0</v>
      </c>
      <c r="DI17" s="54">
        <v>0</v>
      </c>
      <c r="DJ17" s="54">
        <f t="shared" si="25"/>
        <v>70000000</v>
      </c>
      <c r="DK17" s="62"/>
      <c r="DL17" s="54">
        <v>0</v>
      </c>
      <c r="DM17" s="56"/>
      <c r="DN17" s="54">
        <v>0</v>
      </c>
      <c r="DO17" s="87" t="s">
        <v>103</v>
      </c>
      <c r="DP17" s="89">
        <v>456530.05</v>
      </c>
      <c r="DQ17" s="104"/>
      <c r="DR17" s="144">
        <v>0</v>
      </c>
      <c r="DS17" s="89">
        <f t="shared" si="26"/>
        <v>456530.05</v>
      </c>
      <c r="DT17" s="54">
        <f t="shared" si="27"/>
        <v>70000000</v>
      </c>
      <c r="DU17" s="54">
        <v>0</v>
      </c>
      <c r="DV17" s="54">
        <v>0</v>
      </c>
      <c r="DW17" s="54">
        <f t="shared" si="28"/>
        <v>70000000</v>
      </c>
      <c r="DX17" s="62"/>
      <c r="DY17" s="54">
        <v>0</v>
      </c>
      <c r="DZ17" s="56"/>
      <c r="EA17" s="54">
        <v>0</v>
      </c>
      <c r="EB17" s="87" t="s">
        <v>105</v>
      </c>
      <c r="EC17" s="89">
        <v>441803.28</v>
      </c>
      <c r="ED17" s="104"/>
      <c r="EE17" s="144">
        <v>0</v>
      </c>
      <c r="EF17" s="89">
        <f t="shared" si="29"/>
        <v>441803.28</v>
      </c>
      <c r="EG17" s="54">
        <f t="shared" si="30"/>
        <v>70000000</v>
      </c>
      <c r="EH17" s="54">
        <v>0</v>
      </c>
      <c r="EI17" s="54">
        <v>0</v>
      </c>
      <c r="EJ17" s="54">
        <f t="shared" si="31"/>
        <v>70000000</v>
      </c>
      <c r="EK17" s="87"/>
      <c r="EL17" s="54">
        <v>0</v>
      </c>
      <c r="EM17" s="36"/>
      <c r="EN17" s="54">
        <v>0</v>
      </c>
      <c r="EO17" s="56" t="s">
        <v>123</v>
      </c>
      <c r="EP17" s="89">
        <v>456530.05</v>
      </c>
      <c r="EQ17" s="57"/>
      <c r="ER17" s="144">
        <v>0</v>
      </c>
      <c r="ES17" s="89">
        <f t="shared" si="32"/>
        <v>456530.05</v>
      </c>
      <c r="ET17" s="54">
        <f t="shared" si="33"/>
        <v>70000000</v>
      </c>
      <c r="EU17" s="54">
        <v>0</v>
      </c>
      <c r="EV17" s="54">
        <v>0</v>
      </c>
      <c r="EW17" s="54">
        <f t="shared" si="34"/>
        <v>70000000</v>
      </c>
      <c r="EX17" s="87"/>
      <c r="EY17" s="54">
        <v>0</v>
      </c>
      <c r="EZ17" s="56"/>
      <c r="FA17" s="54"/>
      <c r="FB17" s="56" t="s">
        <v>131</v>
      </c>
      <c r="FC17" s="54">
        <v>441803.28</v>
      </c>
      <c r="FD17" s="104"/>
      <c r="FE17" s="144">
        <v>0</v>
      </c>
      <c r="FF17" s="89">
        <f t="shared" si="35"/>
        <v>441803.28</v>
      </c>
      <c r="FG17" s="54">
        <f t="shared" si="36"/>
        <v>70000000</v>
      </c>
      <c r="FH17" s="54">
        <v>0</v>
      </c>
      <c r="FI17" s="54">
        <v>0</v>
      </c>
      <c r="FJ17" s="54">
        <f t="shared" si="37"/>
        <v>70000000</v>
      </c>
    </row>
    <row r="18" spans="1:166" s="93" customFormat="1" ht="28.5" customHeight="1">
      <c r="A18" s="31" t="s">
        <v>110</v>
      </c>
      <c r="B18" s="86" t="s">
        <v>119</v>
      </c>
      <c r="C18" s="87" t="s">
        <v>118</v>
      </c>
      <c r="D18" s="54">
        <v>50000000</v>
      </c>
      <c r="E18" s="47"/>
      <c r="F18" s="56" t="s">
        <v>116</v>
      </c>
      <c r="G18" s="54">
        <v>0</v>
      </c>
      <c r="H18" s="32"/>
      <c r="I18" s="32"/>
      <c r="J18" s="54">
        <f t="shared" si="38"/>
        <v>0</v>
      </c>
      <c r="K18" s="36"/>
      <c r="L18" s="54">
        <v>0</v>
      </c>
      <c r="M18" s="36"/>
      <c r="N18" s="54">
        <v>0</v>
      </c>
      <c r="O18" s="88"/>
      <c r="P18" s="89">
        <v>0</v>
      </c>
      <c r="Q18" s="57"/>
      <c r="R18" s="59"/>
      <c r="S18" s="89">
        <f t="shared" si="3"/>
        <v>0</v>
      </c>
      <c r="T18" s="89">
        <f t="shared" si="4"/>
        <v>0</v>
      </c>
      <c r="U18" s="90">
        <v>0</v>
      </c>
      <c r="V18" s="90">
        <v>0</v>
      </c>
      <c r="W18" s="89">
        <f t="shared" si="5"/>
        <v>0</v>
      </c>
      <c r="X18" s="44"/>
      <c r="Y18" s="45">
        <v>0</v>
      </c>
      <c r="Z18" s="44"/>
      <c r="AA18" s="45">
        <v>0</v>
      </c>
      <c r="AB18" s="44"/>
      <c r="AC18" s="91">
        <v>0</v>
      </c>
      <c r="AD18" s="46"/>
      <c r="AE18" s="45">
        <v>0</v>
      </c>
      <c r="AF18" s="91">
        <f t="shared" si="6"/>
        <v>0</v>
      </c>
      <c r="AG18" s="45">
        <f t="shared" si="7"/>
        <v>0</v>
      </c>
      <c r="AH18" s="45">
        <v>0</v>
      </c>
      <c r="AI18" s="45">
        <v>0</v>
      </c>
      <c r="AJ18" s="45">
        <f t="shared" si="8"/>
        <v>0</v>
      </c>
      <c r="AK18" s="36"/>
      <c r="AL18" s="54">
        <v>0</v>
      </c>
      <c r="AM18" s="56"/>
      <c r="AN18" s="54">
        <v>0</v>
      </c>
      <c r="AO18" s="56"/>
      <c r="AP18" s="89">
        <v>0</v>
      </c>
      <c r="AQ18" s="32"/>
      <c r="AR18" s="54"/>
      <c r="AS18" s="89">
        <f t="shared" si="9"/>
        <v>0</v>
      </c>
      <c r="AT18" s="89">
        <f t="shared" si="10"/>
        <v>0</v>
      </c>
      <c r="AU18" s="54">
        <v>0</v>
      </c>
      <c r="AV18" s="54">
        <v>0</v>
      </c>
      <c r="AW18" s="54">
        <f t="shared" si="11"/>
        <v>0</v>
      </c>
      <c r="AX18" s="62"/>
      <c r="AY18" s="54">
        <v>0</v>
      </c>
      <c r="AZ18" s="56"/>
      <c r="BA18" s="54">
        <v>0</v>
      </c>
      <c r="BB18" s="87"/>
      <c r="BC18" s="89">
        <v>0</v>
      </c>
      <c r="BD18" s="57"/>
      <c r="BE18" s="54">
        <v>0</v>
      </c>
      <c r="BF18" s="89">
        <f t="shared" si="12"/>
        <v>0</v>
      </c>
      <c r="BG18" s="54">
        <f t="shared" si="13"/>
        <v>0</v>
      </c>
      <c r="BH18" s="54">
        <v>0</v>
      </c>
      <c r="BI18" s="54">
        <v>0</v>
      </c>
      <c r="BJ18" s="54">
        <f t="shared" si="14"/>
        <v>0</v>
      </c>
      <c r="BK18" s="62"/>
      <c r="BL18" s="54">
        <v>0</v>
      </c>
      <c r="BM18" s="36"/>
      <c r="BN18" s="54">
        <v>0</v>
      </c>
      <c r="BO18" s="87"/>
      <c r="BP18" s="89">
        <v>0</v>
      </c>
      <c r="BQ18" s="57"/>
      <c r="BR18" s="54">
        <v>0</v>
      </c>
      <c r="BS18" s="54">
        <v>0</v>
      </c>
      <c r="BT18" s="54">
        <f t="shared" si="15"/>
        <v>0</v>
      </c>
      <c r="BU18" s="54">
        <v>0</v>
      </c>
      <c r="BV18" s="54">
        <v>0</v>
      </c>
      <c r="BW18" s="54">
        <f t="shared" si="16"/>
        <v>0</v>
      </c>
      <c r="BX18" s="87"/>
      <c r="BY18" s="54">
        <v>0</v>
      </c>
      <c r="BZ18" s="56"/>
      <c r="CA18" s="54">
        <v>0</v>
      </c>
      <c r="CB18" s="87"/>
      <c r="CC18" s="89">
        <v>0</v>
      </c>
      <c r="CD18" s="104"/>
      <c r="CE18" s="144">
        <v>0</v>
      </c>
      <c r="CF18" s="89">
        <f t="shared" si="17"/>
        <v>0</v>
      </c>
      <c r="CG18" s="54">
        <f t="shared" si="18"/>
        <v>0</v>
      </c>
      <c r="CH18" s="54">
        <v>0</v>
      </c>
      <c r="CI18" s="54">
        <v>0</v>
      </c>
      <c r="CJ18" s="54">
        <f t="shared" si="19"/>
        <v>0</v>
      </c>
      <c r="CK18" s="62"/>
      <c r="CL18" s="54">
        <v>0</v>
      </c>
      <c r="CM18" s="56"/>
      <c r="CN18" s="54">
        <v>0</v>
      </c>
      <c r="CO18" s="153"/>
      <c r="CP18" s="154">
        <v>0</v>
      </c>
      <c r="CQ18" s="104"/>
      <c r="CR18" s="144"/>
      <c r="CS18" s="89">
        <f t="shared" si="20"/>
        <v>0</v>
      </c>
      <c r="CT18" s="54">
        <f t="shared" si="21"/>
        <v>0</v>
      </c>
      <c r="CU18" s="54">
        <v>0</v>
      </c>
      <c r="CV18" s="54">
        <v>0</v>
      </c>
      <c r="CW18" s="54">
        <f t="shared" si="22"/>
        <v>0</v>
      </c>
      <c r="CX18" s="87"/>
      <c r="CY18" s="54">
        <v>0</v>
      </c>
      <c r="CZ18" s="56"/>
      <c r="DA18" s="54">
        <v>0</v>
      </c>
      <c r="DB18" s="87"/>
      <c r="DC18" s="89">
        <v>0</v>
      </c>
      <c r="DD18" s="104"/>
      <c r="DE18" s="144"/>
      <c r="DF18" s="89">
        <f t="shared" si="23"/>
        <v>0</v>
      </c>
      <c r="DG18" s="54">
        <f t="shared" si="24"/>
        <v>0</v>
      </c>
      <c r="DH18" s="54">
        <v>0</v>
      </c>
      <c r="DI18" s="54">
        <v>0</v>
      </c>
      <c r="DJ18" s="54">
        <f t="shared" si="25"/>
        <v>0</v>
      </c>
      <c r="DK18" s="62"/>
      <c r="DL18" s="54">
        <v>0</v>
      </c>
      <c r="DM18" s="56"/>
      <c r="DN18" s="54">
        <v>0</v>
      </c>
      <c r="DO18" s="87"/>
      <c r="DP18" s="89">
        <v>0</v>
      </c>
      <c r="DQ18" s="104"/>
      <c r="DR18" s="144">
        <v>0</v>
      </c>
      <c r="DS18" s="89">
        <f t="shared" si="26"/>
        <v>0</v>
      </c>
      <c r="DT18" s="54">
        <f t="shared" si="27"/>
        <v>0</v>
      </c>
      <c r="DU18" s="54">
        <v>0</v>
      </c>
      <c r="DV18" s="54">
        <v>0</v>
      </c>
      <c r="DW18" s="54">
        <f t="shared" si="28"/>
        <v>0</v>
      </c>
      <c r="DX18" s="62"/>
      <c r="DY18" s="54">
        <v>0</v>
      </c>
      <c r="DZ18" s="56"/>
      <c r="EA18" s="54">
        <v>0</v>
      </c>
      <c r="EB18" s="87"/>
      <c r="EC18" s="89">
        <v>0</v>
      </c>
      <c r="ED18" s="104"/>
      <c r="EE18" s="144">
        <v>0</v>
      </c>
      <c r="EF18" s="89">
        <f t="shared" si="29"/>
        <v>0</v>
      </c>
      <c r="EG18" s="54">
        <f t="shared" si="30"/>
        <v>0</v>
      </c>
      <c r="EH18" s="54">
        <v>0</v>
      </c>
      <c r="EI18" s="54">
        <v>0</v>
      </c>
      <c r="EJ18" s="54">
        <f t="shared" si="31"/>
        <v>0</v>
      </c>
      <c r="EK18" s="87" t="s">
        <v>117</v>
      </c>
      <c r="EL18" s="54">
        <v>50000000</v>
      </c>
      <c r="EN18" s="54"/>
      <c r="EO18" s="56" t="s">
        <v>123</v>
      </c>
      <c r="EP18" s="89">
        <v>107103.83</v>
      </c>
      <c r="EQ18" s="57"/>
      <c r="ER18" s="144">
        <v>0</v>
      </c>
      <c r="ES18" s="89">
        <f t="shared" si="32"/>
        <v>107103.83</v>
      </c>
      <c r="ET18" s="54">
        <f t="shared" si="33"/>
        <v>50000000</v>
      </c>
      <c r="EU18" s="54">
        <v>0</v>
      </c>
      <c r="EV18" s="54">
        <v>0</v>
      </c>
      <c r="EW18" s="54">
        <f t="shared" si="34"/>
        <v>50000000</v>
      </c>
      <c r="EX18" s="87"/>
      <c r="EY18" s="54">
        <v>0</v>
      </c>
      <c r="EZ18" s="56"/>
      <c r="FA18" s="54">
        <v>0</v>
      </c>
      <c r="FB18" s="56" t="s">
        <v>131</v>
      </c>
      <c r="FC18" s="54">
        <f>38251.37+191256.83</f>
        <v>229508.19999999998</v>
      </c>
      <c r="FD18" s="104"/>
      <c r="FE18" s="144">
        <v>0</v>
      </c>
      <c r="FF18" s="89">
        <f t="shared" si="35"/>
        <v>229508.19999999998</v>
      </c>
      <c r="FG18" s="54">
        <f t="shared" si="36"/>
        <v>50000000</v>
      </c>
      <c r="FH18" s="54">
        <v>0</v>
      </c>
      <c r="FI18" s="54">
        <v>0</v>
      </c>
      <c r="FJ18" s="54">
        <f t="shared" si="37"/>
        <v>50000000</v>
      </c>
    </row>
    <row r="19" spans="1:166" s="93" customFormat="1" ht="37.5" customHeight="1">
      <c r="A19" s="31" t="s">
        <v>111</v>
      </c>
      <c r="B19" s="86" t="s">
        <v>120</v>
      </c>
      <c r="C19" s="87" t="s">
        <v>118</v>
      </c>
      <c r="D19" s="54">
        <v>50000000</v>
      </c>
      <c r="E19" s="47"/>
      <c r="F19" s="56" t="s">
        <v>116</v>
      </c>
      <c r="G19" s="54">
        <v>0</v>
      </c>
      <c r="H19" s="32"/>
      <c r="I19" s="32"/>
      <c r="J19" s="54">
        <f t="shared" si="38"/>
        <v>0</v>
      </c>
      <c r="K19" s="36"/>
      <c r="L19" s="54">
        <v>0</v>
      </c>
      <c r="M19" s="36"/>
      <c r="N19" s="54">
        <v>0</v>
      </c>
      <c r="O19" s="88"/>
      <c r="P19" s="89">
        <v>0</v>
      </c>
      <c r="Q19" s="57"/>
      <c r="R19" s="59"/>
      <c r="S19" s="89">
        <f t="shared" si="3"/>
        <v>0</v>
      </c>
      <c r="T19" s="89">
        <f t="shared" si="4"/>
        <v>0</v>
      </c>
      <c r="U19" s="90">
        <v>0</v>
      </c>
      <c r="V19" s="90">
        <v>0</v>
      </c>
      <c r="W19" s="89">
        <f t="shared" si="5"/>
        <v>0</v>
      </c>
      <c r="X19" s="44"/>
      <c r="Y19" s="45">
        <v>0</v>
      </c>
      <c r="Z19" s="44"/>
      <c r="AA19" s="45">
        <v>0</v>
      </c>
      <c r="AB19" s="44"/>
      <c r="AC19" s="91">
        <v>0</v>
      </c>
      <c r="AD19" s="46"/>
      <c r="AE19" s="45">
        <v>0</v>
      </c>
      <c r="AF19" s="91">
        <f t="shared" si="6"/>
        <v>0</v>
      </c>
      <c r="AG19" s="45">
        <f t="shared" si="7"/>
        <v>0</v>
      </c>
      <c r="AH19" s="45">
        <v>0</v>
      </c>
      <c r="AI19" s="45">
        <v>0</v>
      </c>
      <c r="AJ19" s="45">
        <f t="shared" si="8"/>
        <v>0</v>
      </c>
      <c r="AK19" s="36"/>
      <c r="AL19" s="54">
        <v>0</v>
      </c>
      <c r="AM19" s="56"/>
      <c r="AN19" s="54">
        <v>0</v>
      </c>
      <c r="AO19" s="56"/>
      <c r="AP19" s="89">
        <v>0</v>
      </c>
      <c r="AQ19" s="32"/>
      <c r="AR19" s="54"/>
      <c r="AS19" s="89">
        <f t="shared" si="9"/>
        <v>0</v>
      </c>
      <c r="AT19" s="89">
        <f t="shared" si="10"/>
        <v>0</v>
      </c>
      <c r="AU19" s="54">
        <v>0</v>
      </c>
      <c r="AV19" s="54">
        <v>0</v>
      </c>
      <c r="AW19" s="54">
        <f t="shared" si="11"/>
        <v>0</v>
      </c>
      <c r="AX19" s="62"/>
      <c r="AY19" s="54">
        <v>0</v>
      </c>
      <c r="AZ19" s="56"/>
      <c r="BA19" s="54">
        <v>0</v>
      </c>
      <c r="BB19" s="87"/>
      <c r="BC19" s="89">
        <v>0</v>
      </c>
      <c r="BD19" s="57"/>
      <c r="BE19" s="54">
        <v>0</v>
      </c>
      <c r="BF19" s="89">
        <f t="shared" si="12"/>
        <v>0</v>
      </c>
      <c r="BG19" s="54">
        <f t="shared" si="13"/>
        <v>0</v>
      </c>
      <c r="BH19" s="54">
        <v>0</v>
      </c>
      <c r="BI19" s="54">
        <v>0</v>
      </c>
      <c r="BJ19" s="54">
        <f t="shared" si="14"/>
        <v>0</v>
      </c>
      <c r="BK19" s="62"/>
      <c r="BL19" s="54">
        <v>0</v>
      </c>
      <c r="BM19" s="36"/>
      <c r="BN19" s="54">
        <v>0</v>
      </c>
      <c r="BO19" s="87"/>
      <c r="BP19" s="89">
        <v>0</v>
      </c>
      <c r="BQ19" s="57"/>
      <c r="BR19" s="54">
        <v>0</v>
      </c>
      <c r="BS19" s="54">
        <v>0</v>
      </c>
      <c r="BT19" s="54">
        <f t="shared" si="15"/>
        <v>0</v>
      </c>
      <c r="BU19" s="54">
        <v>0</v>
      </c>
      <c r="BV19" s="54">
        <v>0</v>
      </c>
      <c r="BW19" s="54">
        <f t="shared" si="16"/>
        <v>0</v>
      </c>
      <c r="BX19" s="87"/>
      <c r="BY19" s="54">
        <v>0</v>
      </c>
      <c r="BZ19" s="56"/>
      <c r="CA19" s="54">
        <v>0</v>
      </c>
      <c r="CB19" s="87"/>
      <c r="CC19" s="89">
        <v>0</v>
      </c>
      <c r="CD19" s="104"/>
      <c r="CE19" s="144">
        <v>0</v>
      </c>
      <c r="CF19" s="89">
        <f t="shared" si="17"/>
        <v>0</v>
      </c>
      <c r="CG19" s="54">
        <f t="shared" si="18"/>
        <v>0</v>
      </c>
      <c r="CH19" s="54">
        <v>0</v>
      </c>
      <c r="CI19" s="54">
        <v>0</v>
      </c>
      <c r="CJ19" s="54">
        <f t="shared" si="19"/>
        <v>0</v>
      </c>
      <c r="CK19" s="62"/>
      <c r="CL19" s="54">
        <v>0</v>
      </c>
      <c r="CM19" s="56"/>
      <c r="CN19" s="54">
        <v>0</v>
      </c>
      <c r="CO19" s="153"/>
      <c r="CP19" s="154">
        <v>0</v>
      </c>
      <c r="CQ19" s="104"/>
      <c r="CR19" s="144"/>
      <c r="CS19" s="89">
        <f t="shared" si="20"/>
        <v>0</v>
      </c>
      <c r="CT19" s="54">
        <f t="shared" si="21"/>
        <v>0</v>
      </c>
      <c r="CU19" s="54">
        <v>0</v>
      </c>
      <c r="CV19" s="54">
        <v>0</v>
      </c>
      <c r="CW19" s="54">
        <f t="shared" si="22"/>
        <v>0</v>
      </c>
      <c r="CX19" s="87"/>
      <c r="CY19" s="54">
        <v>0</v>
      </c>
      <c r="CZ19" s="56"/>
      <c r="DA19" s="54">
        <v>0</v>
      </c>
      <c r="DB19" s="87"/>
      <c r="DC19" s="89">
        <v>0</v>
      </c>
      <c r="DD19" s="104"/>
      <c r="DE19" s="144"/>
      <c r="DF19" s="89">
        <f t="shared" si="23"/>
        <v>0</v>
      </c>
      <c r="DG19" s="54">
        <f t="shared" si="24"/>
        <v>0</v>
      </c>
      <c r="DH19" s="54">
        <v>0</v>
      </c>
      <c r="DI19" s="54">
        <v>0</v>
      </c>
      <c r="DJ19" s="54">
        <f t="shared" si="25"/>
        <v>0</v>
      </c>
      <c r="DK19" s="62"/>
      <c r="DL19" s="54">
        <v>0</v>
      </c>
      <c r="DM19" s="56"/>
      <c r="DN19" s="54">
        <v>0</v>
      </c>
      <c r="DO19" s="87"/>
      <c r="DP19" s="89">
        <v>0</v>
      </c>
      <c r="DQ19" s="104"/>
      <c r="DR19" s="144">
        <v>0</v>
      </c>
      <c r="DS19" s="89">
        <f t="shared" si="26"/>
        <v>0</v>
      </c>
      <c r="DT19" s="54">
        <f t="shared" si="27"/>
        <v>0</v>
      </c>
      <c r="DU19" s="54">
        <v>0</v>
      </c>
      <c r="DV19" s="54">
        <v>0</v>
      </c>
      <c r="DW19" s="54">
        <f t="shared" si="28"/>
        <v>0</v>
      </c>
      <c r="DX19" s="62"/>
      <c r="DY19" s="54">
        <v>0</v>
      </c>
      <c r="DZ19" s="56"/>
      <c r="EA19" s="54">
        <v>0</v>
      </c>
      <c r="EB19" s="87"/>
      <c r="EC19" s="89">
        <v>0</v>
      </c>
      <c r="ED19" s="104"/>
      <c r="EE19" s="144">
        <v>0</v>
      </c>
      <c r="EF19" s="89">
        <f t="shared" si="29"/>
        <v>0</v>
      </c>
      <c r="EG19" s="54">
        <f t="shared" si="30"/>
        <v>0</v>
      </c>
      <c r="EH19" s="54">
        <v>0</v>
      </c>
      <c r="EI19" s="54">
        <v>0</v>
      </c>
      <c r="EJ19" s="54">
        <f t="shared" si="31"/>
        <v>0</v>
      </c>
      <c r="EK19" s="87" t="s">
        <v>117</v>
      </c>
      <c r="EL19" s="54">
        <v>50000000</v>
      </c>
      <c r="EM19" s="36"/>
      <c r="EN19" s="54">
        <v>0</v>
      </c>
      <c r="EO19" s="56" t="s">
        <v>123</v>
      </c>
      <c r="EP19" s="89">
        <v>107103.83</v>
      </c>
      <c r="EQ19" s="57"/>
      <c r="ER19" s="144">
        <v>0</v>
      </c>
      <c r="ES19" s="89">
        <f t="shared" si="32"/>
        <v>107103.83</v>
      </c>
      <c r="ET19" s="54">
        <f t="shared" si="33"/>
        <v>50000000</v>
      </c>
      <c r="EU19" s="54">
        <v>0</v>
      </c>
      <c r="EV19" s="54">
        <v>0</v>
      </c>
      <c r="EW19" s="54">
        <f t="shared" si="34"/>
        <v>50000000</v>
      </c>
      <c r="EX19" s="87"/>
      <c r="EY19" s="54">
        <v>0</v>
      </c>
      <c r="EZ19" s="56"/>
      <c r="FA19" s="54">
        <v>0</v>
      </c>
      <c r="FB19" s="56" t="s">
        <v>131</v>
      </c>
      <c r="FC19" s="54">
        <f>38251.37+191256.83</f>
        <v>229508.19999999998</v>
      </c>
      <c r="FD19" s="104"/>
      <c r="FE19" s="144">
        <v>0</v>
      </c>
      <c r="FF19" s="89">
        <f t="shared" si="35"/>
        <v>229508.19999999998</v>
      </c>
      <c r="FG19" s="54">
        <f t="shared" si="36"/>
        <v>50000000</v>
      </c>
      <c r="FH19" s="54">
        <v>0</v>
      </c>
      <c r="FI19" s="54">
        <v>0</v>
      </c>
      <c r="FJ19" s="54">
        <f t="shared" si="37"/>
        <v>50000000</v>
      </c>
    </row>
    <row r="20" spans="1:166" s="93" customFormat="1" ht="41.25" customHeight="1">
      <c r="A20" s="31" t="s">
        <v>112</v>
      </c>
      <c r="B20" s="86" t="s">
        <v>121</v>
      </c>
      <c r="C20" s="87" t="s">
        <v>118</v>
      </c>
      <c r="D20" s="54">
        <v>50000000</v>
      </c>
      <c r="E20" s="47"/>
      <c r="F20" s="56" t="s">
        <v>116</v>
      </c>
      <c r="G20" s="54">
        <v>0</v>
      </c>
      <c r="H20" s="32"/>
      <c r="I20" s="32"/>
      <c r="J20" s="54">
        <f t="shared" si="38"/>
        <v>0</v>
      </c>
      <c r="K20" s="36"/>
      <c r="L20" s="54">
        <v>0</v>
      </c>
      <c r="M20" s="36"/>
      <c r="N20" s="54">
        <v>0</v>
      </c>
      <c r="O20" s="88"/>
      <c r="P20" s="89">
        <v>0</v>
      </c>
      <c r="Q20" s="57"/>
      <c r="R20" s="59"/>
      <c r="S20" s="89">
        <f t="shared" si="3"/>
        <v>0</v>
      </c>
      <c r="T20" s="89">
        <f t="shared" si="4"/>
        <v>0</v>
      </c>
      <c r="U20" s="90">
        <v>0</v>
      </c>
      <c r="V20" s="90">
        <v>0</v>
      </c>
      <c r="W20" s="89">
        <f t="shared" si="5"/>
        <v>0</v>
      </c>
      <c r="X20" s="44"/>
      <c r="Y20" s="45">
        <v>0</v>
      </c>
      <c r="Z20" s="44"/>
      <c r="AA20" s="45">
        <v>0</v>
      </c>
      <c r="AB20" s="44"/>
      <c r="AC20" s="91">
        <v>0</v>
      </c>
      <c r="AD20" s="46"/>
      <c r="AE20" s="45">
        <v>0</v>
      </c>
      <c r="AF20" s="91">
        <f t="shared" si="6"/>
        <v>0</v>
      </c>
      <c r="AG20" s="45">
        <f t="shared" si="7"/>
        <v>0</v>
      </c>
      <c r="AH20" s="45">
        <v>0</v>
      </c>
      <c r="AI20" s="45">
        <v>0</v>
      </c>
      <c r="AJ20" s="45">
        <f t="shared" si="8"/>
        <v>0</v>
      </c>
      <c r="AK20" s="36"/>
      <c r="AL20" s="54">
        <v>0</v>
      </c>
      <c r="AM20" s="56"/>
      <c r="AN20" s="54">
        <v>0</v>
      </c>
      <c r="AO20" s="56"/>
      <c r="AP20" s="89">
        <v>0</v>
      </c>
      <c r="AQ20" s="32"/>
      <c r="AR20" s="54"/>
      <c r="AS20" s="89">
        <f t="shared" si="9"/>
        <v>0</v>
      </c>
      <c r="AT20" s="89">
        <f t="shared" si="10"/>
        <v>0</v>
      </c>
      <c r="AU20" s="54">
        <v>0</v>
      </c>
      <c r="AV20" s="54">
        <v>0</v>
      </c>
      <c r="AW20" s="54">
        <f t="shared" si="11"/>
        <v>0</v>
      </c>
      <c r="AX20" s="62"/>
      <c r="AY20" s="54">
        <v>0</v>
      </c>
      <c r="AZ20" s="56"/>
      <c r="BA20" s="54">
        <v>0</v>
      </c>
      <c r="BB20" s="87"/>
      <c r="BC20" s="89">
        <v>0</v>
      </c>
      <c r="BD20" s="57"/>
      <c r="BE20" s="54">
        <v>0</v>
      </c>
      <c r="BF20" s="89">
        <f t="shared" si="12"/>
        <v>0</v>
      </c>
      <c r="BG20" s="54">
        <f t="shared" si="13"/>
        <v>0</v>
      </c>
      <c r="BH20" s="54">
        <v>0</v>
      </c>
      <c r="BI20" s="54">
        <v>0</v>
      </c>
      <c r="BJ20" s="54">
        <f t="shared" si="14"/>
        <v>0</v>
      </c>
      <c r="BK20" s="62"/>
      <c r="BL20" s="54">
        <v>0</v>
      </c>
      <c r="BM20" s="36"/>
      <c r="BN20" s="54">
        <v>0</v>
      </c>
      <c r="BO20" s="87"/>
      <c r="BP20" s="89">
        <v>0</v>
      </c>
      <c r="BQ20" s="57"/>
      <c r="BR20" s="54">
        <v>0</v>
      </c>
      <c r="BS20" s="54">
        <v>0</v>
      </c>
      <c r="BT20" s="54">
        <f t="shared" si="15"/>
        <v>0</v>
      </c>
      <c r="BU20" s="54">
        <v>0</v>
      </c>
      <c r="BV20" s="54">
        <v>0</v>
      </c>
      <c r="BW20" s="54">
        <f t="shared" si="16"/>
        <v>0</v>
      </c>
      <c r="BX20" s="87"/>
      <c r="BY20" s="54">
        <v>0</v>
      </c>
      <c r="BZ20" s="56"/>
      <c r="CA20" s="54">
        <v>0</v>
      </c>
      <c r="CB20" s="87"/>
      <c r="CC20" s="89">
        <v>0</v>
      </c>
      <c r="CD20" s="104"/>
      <c r="CE20" s="144">
        <v>0</v>
      </c>
      <c r="CF20" s="89">
        <f t="shared" si="17"/>
        <v>0</v>
      </c>
      <c r="CG20" s="54">
        <f t="shared" si="18"/>
        <v>0</v>
      </c>
      <c r="CH20" s="54">
        <v>0</v>
      </c>
      <c r="CI20" s="54">
        <v>0</v>
      </c>
      <c r="CJ20" s="54">
        <f t="shared" si="19"/>
        <v>0</v>
      </c>
      <c r="CK20" s="62"/>
      <c r="CL20" s="54">
        <v>0</v>
      </c>
      <c r="CM20" s="56"/>
      <c r="CN20" s="54">
        <v>0</v>
      </c>
      <c r="CO20" s="153"/>
      <c r="CP20" s="154">
        <v>0</v>
      </c>
      <c r="CQ20" s="104"/>
      <c r="CR20" s="144"/>
      <c r="CS20" s="89">
        <f t="shared" si="20"/>
        <v>0</v>
      </c>
      <c r="CT20" s="54">
        <f t="shared" si="21"/>
        <v>0</v>
      </c>
      <c r="CU20" s="54">
        <v>0</v>
      </c>
      <c r="CV20" s="54">
        <v>0</v>
      </c>
      <c r="CW20" s="54">
        <f t="shared" si="22"/>
        <v>0</v>
      </c>
      <c r="CX20" s="87"/>
      <c r="CY20" s="54">
        <v>0</v>
      </c>
      <c r="CZ20" s="56"/>
      <c r="DA20" s="54">
        <v>0</v>
      </c>
      <c r="DB20" s="87"/>
      <c r="DC20" s="89">
        <v>0</v>
      </c>
      <c r="DD20" s="104"/>
      <c r="DE20" s="144"/>
      <c r="DF20" s="89">
        <f t="shared" si="23"/>
        <v>0</v>
      </c>
      <c r="DG20" s="54">
        <f t="shared" si="24"/>
        <v>0</v>
      </c>
      <c r="DH20" s="54">
        <v>0</v>
      </c>
      <c r="DI20" s="54">
        <v>0</v>
      </c>
      <c r="DJ20" s="54">
        <f t="shared" si="25"/>
        <v>0</v>
      </c>
      <c r="DK20" s="62"/>
      <c r="DL20" s="54">
        <v>0</v>
      </c>
      <c r="DM20" s="56"/>
      <c r="DN20" s="54">
        <v>0</v>
      </c>
      <c r="DO20" s="87"/>
      <c r="DP20" s="89">
        <v>0</v>
      </c>
      <c r="DQ20" s="104"/>
      <c r="DR20" s="144">
        <v>0</v>
      </c>
      <c r="DS20" s="89">
        <f t="shared" si="26"/>
        <v>0</v>
      </c>
      <c r="DT20" s="54">
        <f t="shared" si="27"/>
        <v>0</v>
      </c>
      <c r="DU20" s="54">
        <v>0</v>
      </c>
      <c r="DV20" s="54">
        <v>0</v>
      </c>
      <c r="DW20" s="54">
        <f t="shared" si="28"/>
        <v>0</v>
      </c>
      <c r="DX20" s="62"/>
      <c r="DY20" s="54">
        <v>0</v>
      </c>
      <c r="DZ20" s="56"/>
      <c r="EA20" s="54">
        <v>0</v>
      </c>
      <c r="EB20" s="87"/>
      <c r="EC20" s="89">
        <v>0</v>
      </c>
      <c r="ED20" s="104"/>
      <c r="EE20" s="144">
        <v>0</v>
      </c>
      <c r="EF20" s="89">
        <f t="shared" si="29"/>
        <v>0</v>
      </c>
      <c r="EG20" s="54">
        <f t="shared" si="30"/>
        <v>0</v>
      </c>
      <c r="EH20" s="54">
        <v>0</v>
      </c>
      <c r="EI20" s="54">
        <v>0</v>
      </c>
      <c r="EJ20" s="54">
        <f t="shared" si="31"/>
        <v>0</v>
      </c>
      <c r="EK20" s="87" t="s">
        <v>117</v>
      </c>
      <c r="EL20" s="54">
        <v>50000000</v>
      </c>
      <c r="EM20" s="36"/>
      <c r="EN20" s="54">
        <v>0</v>
      </c>
      <c r="EO20" s="56" t="s">
        <v>123</v>
      </c>
      <c r="EP20" s="89">
        <v>107103.83</v>
      </c>
      <c r="EQ20" s="57"/>
      <c r="ER20" s="144">
        <v>0</v>
      </c>
      <c r="ES20" s="89">
        <f t="shared" si="32"/>
        <v>107103.83</v>
      </c>
      <c r="ET20" s="54">
        <f t="shared" si="33"/>
        <v>50000000</v>
      </c>
      <c r="EU20" s="54">
        <v>0</v>
      </c>
      <c r="EV20" s="54">
        <v>0</v>
      </c>
      <c r="EW20" s="54">
        <f t="shared" si="34"/>
        <v>50000000</v>
      </c>
      <c r="EX20" s="87"/>
      <c r="EY20" s="54">
        <v>0</v>
      </c>
      <c r="EZ20" s="56"/>
      <c r="FA20" s="54">
        <v>0</v>
      </c>
      <c r="FB20" s="56" t="s">
        <v>131</v>
      </c>
      <c r="FC20" s="54">
        <f>38251.37+191256.83</f>
        <v>229508.19999999998</v>
      </c>
      <c r="FD20" s="104"/>
      <c r="FE20" s="144">
        <v>0</v>
      </c>
      <c r="FF20" s="89">
        <f t="shared" si="35"/>
        <v>229508.19999999998</v>
      </c>
      <c r="FG20" s="54">
        <f t="shared" si="36"/>
        <v>50000000</v>
      </c>
      <c r="FH20" s="54">
        <v>0</v>
      </c>
      <c r="FI20" s="54">
        <v>0</v>
      </c>
      <c r="FJ20" s="54">
        <f t="shared" si="37"/>
        <v>50000000</v>
      </c>
    </row>
    <row r="21" spans="1:166" s="93" customFormat="1" ht="25.5" customHeight="1">
      <c r="A21" s="31" t="s">
        <v>113</v>
      </c>
      <c r="B21" s="86" t="s">
        <v>136</v>
      </c>
      <c r="C21" s="87" t="s">
        <v>138</v>
      </c>
      <c r="D21" s="54">
        <v>50000000</v>
      </c>
      <c r="E21" s="64"/>
      <c r="F21" s="56" t="s">
        <v>137</v>
      </c>
      <c r="G21" s="54">
        <v>0</v>
      </c>
      <c r="H21" s="57"/>
      <c r="I21" s="57"/>
      <c r="J21" s="54">
        <f t="shared" si="38"/>
        <v>0</v>
      </c>
      <c r="K21" s="56"/>
      <c r="L21" s="54">
        <v>0</v>
      </c>
      <c r="M21" s="56"/>
      <c r="N21" s="54">
        <v>0</v>
      </c>
      <c r="O21" s="88"/>
      <c r="P21" s="89">
        <v>0</v>
      </c>
      <c r="Q21" s="57"/>
      <c r="R21" s="59"/>
      <c r="S21" s="89">
        <f t="shared" si="3"/>
        <v>0</v>
      </c>
      <c r="T21" s="89">
        <f t="shared" si="4"/>
        <v>0</v>
      </c>
      <c r="U21" s="90">
        <v>0</v>
      </c>
      <c r="V21" s="90">
        <v>0</v>
      </c>
      <c r="W21" s="89">
        <f t="shared" si="5"/>
        <v>0</v>
      </c>
      <c r="X21" s="56"/>
      <c r="Y21" s="54">
        <v>0</v>
      </c>
      <c r="Z21" s="56"/>
      <c r="AA21" s="54">
        <v>0</v>
      </c>
      <c r="AB21" s="56"/>
      <c r="AC21" s="89">
        <v>0</v>
      </c>
      <c r="AD21" s="57"/>
      <c r="AE21" s="54">
        <v>0</v>
      </c>
      <c r="AF21" s="89">
        <f t="shared" si="6"/>
        <v>0</v>
      </c>
      <c r="AG21" s="54">
        <f t="shared" si="7"/>
        <v>0</v>
      </c>
      <c r="AH21" s="54">
        <v>0</v>
      </c>
      <c r="AI21" s="54">
        <v>0</v>
      </c>
      <c r="AJ21" s="54">
        <f t="shared" si="8"/>
        <v>0</v>
      </c>
      <c r="AK21" s="56"/>
      <c r="AL21" s="54">
        <v>0</v>
      </c>
      <c r="AM21" s="56"/>
      <c r="AN21" s="54">
        <v>0</v>
      </c>
      <c r="AO21" s="56"/>
      <c r="AP21" s="89">
        <v>0</v>
      </c>
      <c r="AQ21" s="57"/>
      <c r="AR21" s="54"/>
      <c r="AS21" s="89">
        <f t="shared" si="9"/>
        <v>0</v>
      </c>
      <c r="AT21" s="89">
        <f t="shared" si="10"/>
        <v>0</v>
      </c>
      <c r="AU21" s="54">
        <v>0</v>
      </c>
      <c r="AV21" s="54">
        <v>0</v>
      </c>
      <c r="AW21" s="54">
        <f t="shared" si="11"/>
        <v>0</v>
      </c>
      <c r="AX21" s="87"/>
      <c r="AY21" s="54">
        <v>0</v>
      </c>
      <c r="AZ21" s="56"/>
      <c r="BA21" s="54">
        <v>0</v>
      </c>
      <c r="BB21" s="87"/>
      <c r="BC21" s="89">
        <v>0</v>
      </c>
      <c r="BD21" s="57"/>
      <c r="BE21" s="54">
        <v>0</v>
      </c>
      <c r="BF21" s="89">
        <f t="shared" si="12"/>
        <v>0</v>
      </c>
      <c r="BG21" s="54">
        <f t="shared" si="13"/>
        <v>0</v>
      </c>
      <c r="BH21" s="54">
        <v>0</v>
      </c>
      <c r="BI21" s="54">
        <v>0</v>
      </c>
      <c r="BJ21" s="54">
        <f t="shared" si="14"/>
        <v>0</v>
      </c>
      <c r="BK21" s="87"/>
      <c r="BL21" s="54">
        <v>0</v>
      </c>
      <c r="BM21" s="56"/>
      <c r="BN21" s="54">
        <v>0</v>
      </c>
      <c r="BO21" s="87"/>
      <c r="BP21" s="89">
        <v>0</v>
      </c>
      <c r="BQ21" s="57"/>
      <c r="BR21" s="54">
        <v>0</v>
      </c>
      <c r="BS21" s="54">
        <v>0</v>
      </c>
      <c r="BT21" s="54">
        <f t="shared" si="15"/>
        <v>0</v>
      </c>
      <c r="BU21" s="54">
        <v>0</v>
      </c>
      <c r="BV21" s="54">
        <v>0</v>
      </c>
      <c r="BW21" s="54">
        <f t="shared" si="16"/>
        <v>0</v>
      </c>
      <c r="BX21" s="87"/>
      <c r="BY21" s="54">
        <v>0</v>
      </c>
      <c r="BZ21" s="56"/>
      <c r="CA21" s="54">
        <v>0</v>
      </c>
      <c r="CB21" s="87"/>
      <c r="CC21" s="89">
        <v>0</v>
      </c>
      <c r="CD21" s="104"/>
      <c r="CE21" s="144">
        <v>0</v>
      </c>
      <c r="CF21" s="89">
        <f t="shared" si="17"/>
        <v>0</v>
      </c>
      <c r="CG21" s="54">
        <f t="shared" si="18"/>
        <v>0</v>
      </c>
      <c r="CH21" s="54">
        <v>0</v>
      </c>
      <c r="CI21" s="54">
        <v>0</v>
      </c>
      <c r="CJ21" s="54">
        <f t="shared" si="19"/>
        <v>0</v>
      </c>
      <c r="CK21" s="87"/>
      <c r="CL21" s="54">
        <v>0</v>
      </c>
      <c r="CM21" s="56"/>
      <c r="CN21" s="54">
        <v>0</v>
      </c>
      <c r="CO21" s="153"/>
      <c r="CP21" s="154">
        <v>0</v>
      </c>
      <c r="CQ21" s="104"/>
      <c r="CR21" s="144"/>
      <c r="CS21" s="89">
        <f t="shared" si="20"/>
        <v>0</v>
      </c>
      <c r="CT21" s="54">
        <f t="shared" si="21"/>
        <v>0</v>
      </c>
      <c r="CU21" s="54">
        <v>0</v>
      </c>
      <c r="CV21" s="54">
        <v>0</v>
      </c>
      <c r="CW21" s="54">
        <f t="shared" si="22"/>
        <v>0</v>
      </c>
      <c r="CX21" s="87"/>
      <c r="CY21" s="54">
        <v>0</v>
      </c>
      <c r="CZ21" s="56"/>
      <c r="DA21" s="54">
        <v>0</v>
      </c>
      <c r="DB21" s="87"/>
      <c r="DC21" s="89">
        <v>0</v>
      </c>
      <c r="DD21" s="104"/>
      <c r="DE21" s="144"/>
      <c r="DF21" s="89">
        <f t="shared" si="23"/>
        <v>0</v>
      </c>
      <c r="DG21" s="54">
        <f t="shared" si="24"/>
        <v>0</v>
      </c>
      <c r="DH21" s="54">
        <v>0</v>
      </c>
      <c r="DI21" s="54">
        <v>0</v>
      </c>
      <c r="DJ21" s="54">
        <f t="shared" si="25"/>
        <v>0</v>
      </c>
      <c r="DK21" s="87"/>
      <c r="DL21" s="54">
        <v>0</v>
      </c>
      <c r="DM21" s="56"/>
      <c r="DN21" s="54">
        <v>0</v>
      </c>
      <c r="DO21" s="87"/>
      <c r="DP21" s="89">
        <v>0</v>
      </c>
      <c r="DQ21" s="104"/>
      <c r="DR21" s="144">
        <v>0</v>
      </c>
      <c r="DS21" s="89">
        <f t="shared" si="26"/>
        <v>0</v>
      </c>
      <c r="DT21" s="54">
        <f t="shared" si="27"/>
        <v>0</v>
      </c>
      <c r="DU21" s="54">
        <v>0</v>
      </c>
      <c r="DV21" s="54">
        <v>0</v>
      </c>
      <c r="DW21" s="54">
        <f t="shared" si="28"/>
        <v>0</v>
      </c>
      <c r="DX21" s="87"/>
      <c r="DY21" s="54">
        <v>0</v>
      </c>
      <c r="DZ21" s="56"/>
      <c r="EA21" s="54">
        <v>0</v>
      </c>
      <c r="EB21" s="87"/>
      <c r="EC21" s="89">
        <v>0</v>
      </c>
      <c r="ED21" s="104"/>
      <c r="EE21" s="144">
        <v>0</v>
      </c>
      <c r="EF21" s="89">
        <f t="shared" si="29"/>
        <v>0</v>
      </c>
      <c r="EG21" s="54">
        <f t="shared" si="30"/>
        <v>0</v>
      </c>
      <c r="EH21" s="54">
        <v>0</v>
      </c>
      <c r="EI21" s="54">
        <v>0</v>
      </c>
      <c r="EJ21" s="54">
        <f t="shared" si="31"/>
        <v>0</v>
      </c>
      <c r="EK21" s="87"/>
      <c r="EL21" s="54">
        <v>0</v>
      </c>
      <c r="EM21" s="56"/>
      <c r="EN21" s="54">
        <v>0</v>
      </c>
      <c r="EO21" s="87"/>
      <c r="EP21" s="89">
        <v>0</v>
      </c>
      <c r="EQ21" s="57"/>
      <c r="ER21" s="144">
        <v>0</v>
      </c>
      <c r="ES21" s="89">
        <f t="shared" si="32"/>
        <v>0</v>
      </c>
      <c r="ET21" s="54">
        <f t="shared" si="33"/>
        <v>0</v>
      </c>
      <c r="EU21" s="54">
        <v>0</v>
      </c>
      <c r="EV21" s="54">
        <v>0</v>
      </c>
      <c r="EW21" s="54">
        <f t="shared" si="34"/>
        <v>0</v>
      </c>
      <c r="EX21" s="87" t="s">
        <v>139</v>
      </c>
      <c r="EY21" s="54">
        <v>50000000</v>
      </c>
      <c r="EZ21" s="56"/>
      <c r="FA21" s="54">
        <v>0</v>
      </c>
      <c r="FB21" s="87"/>
      <c r="FC21" s="89">
        <v>0</v>
      </c>
      <c r="FD21" s="104"/>
      <c r="FE21" s="144">
        <v>0</v>
      </c>
      <c r="FF21" s="89">
        <f t="shared" si="35"/>
        <v>0</v>
      </c>
      <c r="FG21" s="54">
        <f t="shared" si="36"/>
        <v>50000000</v>
      </c>
      <c r="FH21" s="54">
        <v>0</v>
      </c>
      <c r="FI21" s="54">
        <v>0</v>
      </c>
      <c r="FJ21" s="54">
        <f t="shared" si="37"/>
        <v>50000000</v>
      </c>
    </row>
    <row r="22" spans="1:166" s="93" customFormat="1" ht="29.25" customHeight="1">
      <c r="A22" s="31" t="s">
        <v>114</v>
      </c>
      <c r="B22" s="86" t="s">
        <v>126</v>
      </c>
      <c r="C22" s="87" t="s">
        <v>129</v>
      </c>
      <c r="D22" s="54">
        <v>50000000</v>
      </c>
      <c r="E22" s="47"/>
      <c r="F22" s="56" t="s">
        <v>128</v>
      </c>
      <c r="G22" s="54">
        <v>0</v>
      </c>
      <c r="H22" s="32"/>
      <c r="I22" s="32"/>
      <c r="J22" s="54">
        <f t="shared" si="38"/>
        <v>0</v>
      </c>
      <c r="K22" s="36"/>
      <c r="L22" s="54">
        <v>0</v>
      </c>
      <c r="M22" s="36"/>
      <c r="N22" s="54">
        <v>0</v>
      </c>
      <c r="O22" s="88"/>
      <c r="P22" s="89">
        <v>0</v>
      </c>
      <c r="Q22" s="57"/>
      <c r="R22" s="59"/>
      <c r="S22" s="89">
        <f t="shared" si="3"/>
        <v>0</v>
      </c>
      <c r="T22" s="89">
        <f t="shared" si="4"/>
        <v>0</v>
      </c>
      <c r="U22" s="90">
        <v>0</v>
      </c>
      <c r="V22" s="90">
        <v>0</v>
      </c>
      <c r="W22" s="89">
        <f t="shared" si="5"/>
        <v>0</v>
      </c>
      <c r="X22" s="44"/>
      <c r="Y22" s="45">
        <v>0</v>
      </c>
      <c r="Z22" s="44"/>
      <c r="AA22" s="45">
        <v>0</v>
      </c>
      <c r="AB22" s="44"/>
      <c r="AC22" s="91">
        <v>0</v>
      </c>
      <c r="AD22" s="46"/>
      <c r="AE22" s="45">
        <v>0</v>
      </c>
      <c r="AF22" s="91">
        <f t="shared" si="6"/>
        <v>0</v>
      </c>
      <c r="AG22" s="45">
        <f t="shared" si="7"/>
        <v>0</v>
      </c>
      <c r="AH22" s="45">
        <v>0</v>
      </c>
      <c r="AI22" s="45">
        <v>0</v>
      </c>
      <c r="AJ22" s="45">
        <f t="shared" si="8"/>
        <v>0</v>
      </c>
      <c r="AK22" s="36"/>
      <c r="AL22" s="54">
        <v>0</v>
      </c>
      <c r="AM22" s="56"/>
      <c r="AN22" s="54">
        <v>0</v>
      </c>
      <c r="AO22" s="56"/>
      <c r="AP22" s="89">
        <v>0</v>
      </c>
      <c r="AQ22" s="32"/>
      <c r="AR22" s="54"/>
      <c r="AS22" s="89">
        <f t="shared" si="9"/>
        <v>0</v>
      </c>
      <c r="AT22" s="89">
        <f t="shared" si="10"/>
        <v>0</v>
      </c>
      <c r="AU22" s="54">
        <v>0</v>
      </c>
      <c r="AV22" s="54">
        <v>0</v>
      </c>
      <c r="AW22" s="54">
        <f t="shared" si="11"/>
        <v>0</v>
      </c>
      <c r="AX22" s="62"/>
      <c r="AY22" s="54">
        <v>0</v>
      </c>
      <c r="AZ22" s="56"/>
      <c r="BA22" s="54">
        <v>0</v>
      </c>
      <c r="BB22" s="87"/>
      <c r="BC22" s="89">
        <v>0</v>
      </c>
      <c r="BD22" s="57"/>
      <c r="BE22" s="54">
        <v>0</v>
      </c>
      <c r="BF22" s="89">
        <f t="shared" si="12"/>
        <v>0</v>
      </c>
      <c r="BG22" s="54">
        <f t="shared" si="13"/>
        <v>0</v>
      </c>
      <c r="BH22" s="54">
        <v>0</v>
      </c>
      <c r="BI22" s="54">
        <v>0</v>
      </c>
      <c r="BJ22" s="54">
        <f t="shared" si="14"/>
        <v>0</v>
      </c>
      <c r="BK22" s="62"/>
      <c r="BL22" s="54">
        <v>0</v>
      </c>
      <c r="BM22" s="36"/>
      <c r="BN22" s="54">
        <v>0</v>
      </c>
      <c r="BO22" s="87"/>
      <c r="BP22" s="89">
        <v>0</v>
      </c>
      <c r="BQ22" s="57"/>
      <c r="BR22" s="54">
        <v>0</v>
      </c>
      <c r="BS22" s="54">
        <v>0</v>
      </c>
      <c r="BT22" s="54">
        <f t="shared" si="15"/>
        <v>0</v>
      </c>
      <c r="BU22" s="54">
        <v>0</v>
      </c>
      <c r="BV22" s="54">
        <v>0</v>
      </c>
      <c r="BW22" s="54">
        <f t="shared" si="16"/>
        <v>0</v>
      </c>
      <c r="BX22" s="87"/>
      <c r="BY22" s="54">
        <v>0</v>
      </c>
      <c r="BZ22" s="56"/>
      <c r="CA22" s="54">
        <v>0</v>
      </c>
      <c r="CB22" s="87"/>
      <c r="CC22" s="89">
        <v>0</v>
      </c>
      <c r="CD22" s="104"/>
      <c r="CE22" s="144">
        <v>0</v>
      </c>
      <c r="CF22" s="89">
        <f t="shared" si="17"/>
        <v>0</v>
      </c>
      <c r="CG22" s="54">
        <f t="shared" si="18"/>
        <v>0</v>
      </c>
      <c r="CH22" s="54">
        <v>0</v>
      </c>
      <c r="CI22" s="54">
        <v>0</v>
      </c>
      <c r="CJ22" s="54">
        <f t="shared" si="19"/>
        <v>0</v>
      </c>
      <c r="CK22" s="62"/>
      <c r="CL22" s="54">
        <v>0</v>
      </c>
      <c r="CM22" s="56"/>
      <c r="CN22" s="54">
        <v>0</v>
      </c>
      <c r="CO22" s="153"/>
      <c r="CP22" s="154">
        <v>0</v>
      </c>
      <c r="CQ22" s="104"/>
      <c r="CR22" s="144"/>
      <c r="CS22" s="89">
        <f t="shared" si="20"/>
        <v>0</v>
      </c>
      <c r="CT22" s="54">
        <f t="shared" si="21"/>
        <v>0</v>
      </c>
      <c r="CU22" s="54">
        <v>0</v>
      </c>
      <c r="CV22" s="54">
        <v>0</v>
      </c>
      <c r="CW22" s="54">
        <f t="shared" si="22"/>
        <v>0</v>
      </c>
      <c r="CX22" s="87"/>
      <c r="CY22" s="54">
        <v>0</v>
      </c>
      <c r="CZ22" s="56"/>
      <c r="DA22" s="54">
        <v>0</v>
      </c>
      <c r="DB22" s="87"/>
      <c r="DC22" s="89">
        <v>0</v>
      </c>
      <c r="DD22" s="104"/>
      <c r="DE22" s="144"/>
      <c r="DF22" s="89">
        <f t="shared" si="23"/>
        <v>0</v>
      </c>
      <c r="DG22" s="54">
        <f t="shared" si="24"/>
        <v>0</v>
      </c>
      <c r="DH22" s="54">
        <v>0</v>
      </c>
      <c r="DI22" s="54">
        <v>0</v>
      </c>
      <c r="DJ22" s="54">
        <f t="shared" si="25"/>
        <v>0</v>
      </c>
      <c r="DK22" s="62"/>
      <c r="DL22" s="54">
        <v>0</v>
      </c>
      <c r="DM22" s="56"/>
      <c r="DN22" s="54">
        <v>0</v>
      </c>
      <c r="DO22" s="87"/>
      <c r="DP22" s="89">
        <v>0</v>
      </c>
      <c r="DQ22" s="104"/>
      <c r="DR22" s="144">
        <v>0</v>
      </c>
      <c r="DS22" s="89">
        <f t="shared" si="26"/>
        <v>0</v>
      </c>
      <c r="DT22" s="54">
        <f t="shared" si="27"/>
        <v>0</v>
      </c>
      <c r="DU22" s="54">
        <v>0</v>
      </c>
      <c r="DV22" s="54">
        <v>0</v>
      </c>
      <c r="DW22" s="54">
        <f t="shared" si="28"/>
        <v>0</v>
      </c>
      <c r="DX22" s="62"/>
      <c r="DY22" s="54">
        <v>0</v>
      </c>
      <c r="DZ22" s="56"/>
      <c r="EA22" s="54">
        <v>0</v>
      </c>
      <c r="EB22" s="87"/>
      <c r="EC22" s="89">
        <v>0</v>
      </c>
      <c r="ED22" s="104"/>
      <c r="EE22" s="144">
        <v>0</v>
      </c>
      <c r="EF22" s="89">
        <f t="shared" si="29"/>
        <v>0</v>
      </c>
      <c r="EG22" s="54">
        <f t="shared" si="30"/>
        <v>0</v>
      </c>
      <c r="EH22" s="54">
        <v>0</v>
      </c>
      <c r="EI22" s="54">
        <v>0</v>
      </c>
      <c r="EJ22" s="54">
        <f t="shared" si="31"/>
        <v>0</v>
      </c>
      <c r="EK22" s="62"/>
      <c r="EL22" s="54">
        <v>0</v>
      </c>
      <c r="EM22" s="36"/>
      <c r="EN22" s="54">
        <v>0</v>
      </c>
      <c r="EO22" s="87"/>
      <c r="EP22" s="89">
        <v>0</v>
      </c>
      <c r="EQ22" s="57"/>
      <c r="ER22" s="144">
        <v>0</v>
      </c>
      <c r="ES22" s="89">
        <f t="shared" si="32"/>
        <v>0</v>
      </c>
      <c r="ET22" s="54">
        <f t="shared" si="33"/>
        <v>0</v>
      </c>
      <c r="EU22" s="54">
        <v>0</v>
      </c>
      <c r="EV22" s="54">
        <v>0</v>
      </c>
      <c r="EW22" s="54">
        <f t="shared" si="34"/>
        <v>0</v>
      </c>
      <c r="EX22" s="87" t="s">
        <v>130</v>
      </c>
      <c r="EY22" s="54">
        <v>50000000</v>
      </c>
      <c r="EZ22" s="36"/>
      <c r="FA22" s="54">
        <v>0</v>
      </c>
      <c r="FB22" s="87"/>
      <c r="FC22" s="89">
        <v>0</v>
      </c>
      <c r="FD22" s="104"/>
      <c r="FE22" s="144">
        <v>0</v>
      </c>
      <c r="FF22" s="89">
        <f t="shared" si="35"/>
        <v>0</v>
      </c>
      <c r="FG22" s="54">
        <f t="shared" si="36"/>
        <v>50000000</v>
      </c>
      <c r="FH22" s="54">
        <v>0</v>
      </c>
      <c r="FI22" s="54">
        <v>0</v>
      </c>
      <c r="FJ22" s="54">
        <f t="shared" si="37"/>
        <v>50000000</v>
      </c>
    </row>
    <row r="23" spans="1:166" s="93" customFormat="1" ht="30" customHeight="1">
      <c r="A23" s="31" t="s">
        <v>115</v>
      </c>
      <c r="B23" s="86" t="s">
        <v>127</v>
      </c>
      <c r="C23" s="87" t="s">
        <v>129</v>
      </c>
      <c r="D23" s="54">
        <v>50000000</v>
      </c>
      <c r="E23" s="47"/>
      <c r="F23" s="56" t="s">
        <v>128</v>
      </c>
      <c r="G23" s="54">
        <v>0</v>
      </c>
      <c r="H23" s="32"/>
      <c r="I23" s="32"/>
      <c r="J23" s="54">
        <f t="shared" si="38"/>
        <v>0</v>
      </c>
      <c r="K23" s="36"/>
      <c r="L23" s="54">
        <v>0</v>
      </c>
      <c r="M23" s="36"/>
      <c r="N23" s="54">
        <v>0</v>
      </c>
      <c r="O23" s="88"/>
      <c r="P23" s="89">
        <v>0</v>
      </c>
      <c r="Q23" s="57"/>
      <c r="R23" s="59"/>
      <c r="S23" s="89">
        <f t="shared" si="3"/>
        <v>0</v>
      </c>
      <c r="T23" s="89">
        <f t="shared" si="4"/>
        <v>0</v>
      </c>
      <c r="U23" s="90">
        <v>0</v>
      </c>
      <c r="V23" s="90">
        <v>0</v>
      </c>
      <c r="W23" s="89">
        <f t="shared" si="5"/>
        <v>0</v>
      </c>
      <c r="X23" s="44"/>
      <c r="Y23" s="45">
        <v>0</v>
      </c>
      <c r="Z23" s="44"/>
      <c r="AA23" s="45">
        <v>0</v>
      </c>
      <c r="AB23" s="44"/>
      <c r="AC23" s="91">
        <v>0</v>
      </c>
      <c r="AD23" s="46"/>
      <c r="AE23" s="45">
        <v>0</v>
      </c>
      <c r="AF23" s="91">
        <f t="shared" si="6"/>
        <v>0</v>
      </c>
      <c r="AG23" s="45">
        <f t="shared" si="7"/>
        <v>0</v>
      </c>
      <c r="AH23" s="45">
        <v>0</v>
      </c>
      <c r="AI23" s="45">
        <v>0</v>
      </c>
      <c r="AJ23" s="45">
        <f t="shared" si="8"/>
        <v>0</v>
      </c>
      <c r="AK23" s="36"/>
      <c r="AL23" s="54">
        <v>0</v>
      </c>
      <c r="AM23" s="56"/>
      <c r="AN23" s="54">
        <v>0</v>
      </c>
      <c r="AO23" s="56"/>
      <c r="AP23" s="89">
        <v>0</v>
      </c>
      <c r="AQ23" s="32"/>
      <c r="AR23" s="54"/>
      <c r="AS23" s="89">
        <f t="shared" si="9"/>
        <v>0</v>
      </c>
      <c r="AT23" s="89">
        <f t="shared" si="10"/>
        <v>0</v>
      </c>
      <c r="AU23" s="54">
        <v>0</v>
      </c>
      <c r="AV23" s="54">
        <v>0</v>
      </c>
      <c r="AW23" s="54">
        <f t="shared" si="11"/>
        <v>0</v>
      </c>
      <c r="AX23" s="62"/>
      <c r="AY23" s="54">
        <v>0</v>
      </c>
      <c r="AZ23" s="56"/>
      <c r="BA23" s="54">
        <v>0</v>
      </c>
      <c r="BB23" s="87"/>
      <c r="BC23" s="89">
        <v>0</v>
      </c>
      <c r="BD23" s="57"/>
      <c r="BE23" s="54">
        <v>0</v>
      </c>
      <c r="BF23" s="89">
        <f t="shared" si="12"/>
        <v>0</v>
      </c>
      <c r="BG23" s="54">
        <f t="shared" si="13"/>
        <v>0</v>
      </c>
      <c r="BH23" s="54">
        <v>0</v>
      </c>
      <c r="BI23" s="54">
        <v>0</v>
      </c>
      <c r="BJ23" s="54">
        <f t="shared" si="14"/>
        <v>0</v>
      </c>
      <c r="BK23" s="62"/>
      <c r="BL23" s="54">
        <v>0</v>
      </c>
      <c r="BM23" s="36"/>
      <c r="BN23" s="54">
        <v>0</v>
      </c>
      <c r="BO23" s="87"/>
      <c r="BP23" s="89">
        <v>0</v>
      </c>
      <c r="BQ23" s="57"/>
      <c r="BR23" s="54">
        <v>0</v>
      </c>
      <c r="BS23" s="54">
        <v>0</v>
      </c>
      <c r="BT23" s="54">
        <f t="shared" si="15"/>
        <v>0</v>
      </c>
      <c r="BU23" s="54">
        <v>0</v>
      </c>
      <c r="BV23" s="54">
        <v>0</v>
      </c>
      <c r="BW23" s="54">
        <f t="shared" si="16"/>
        <v>0</v>
      </c>
      <c r="BX23" s="87"/>
      <c r="BY23" s="54">
        <v>0</v>
      </c>
      <c r="BZ23" s="56"/>
      <c r="CA23" s="54">
        <v>0</v>
      </c>
      <c r="CB23" s="87"/>
      <c r="CC23" s="89">
        <v>0</v>
      </c>
      <c r="CD23" s="104"/>
      <c r="CE23" s="144">
        <v>0</v>
      </c>
      <c r="CF23" s="89">
        <f t="shared" si="17"/>
        <v>0</v>
      </c>
      <c r="CG23" s="54">
        <f t="shared" si="18"/>
        <v>0</v>
      </c>
      <c r="CH23" s="54">
        <v>0</v>
      </c>
      <c r="CI23" s="54">
        <v>0</v>
      </c>
      <c r="CJ23" s="54">
        <f t="shared" si="19"/>
        <v>0</v>
      </c>
      <c r="CK23" s="62"/>
      <c r="CL23" s="54">
        <v>0</v>
      </c>
      <c r="CM23" s="56"/>
      <c r="CN23" s="54">
        <v>0</v>
      </c>
      <c r="CO23" s="153"/>
      <c r="CP23" s="154">
        <v>0</v>
      </c>
      <c r="CQ23" s="104"/>
      <c r="CR23" s="144"/>
      <c r="CS23" s="89">
        <f t="shared" si="20"/>
        <v>0</v>
      </c>
      <c r="CT23" s="54">
        <f t="shared" si="21"/>
        <v>0</v>
      </c>
      <c r="CU23" s="54">
        <v>0</v>
      </c>
      <c r="CV23" s="54">
        <v>0</v>
      </c>
      <c r="CW23" s="54">
        <f t="shared" si="22"/>
        <v>0</v>
      </c>
      <c r="CX23" s="87"/>
      <c r="CY23" s="54">
        <v>0</v>
      </c>
      <c r="CZ23" s="56"/>
      <c r="DA23" s="54">
        <v>0</v>
      </c>
      <c r="DB23" s="87"/>
      <c r="DC23" s="89">
        <v>0</v>
      </c>
      <c r="DD23" s="104"/>
      <c r="DE23" s="144"/>
      <c r="DF23" s="89">
        <f t="shared" si="23"/>
        <v>0</v>
      </c>
      <c r="DG23" s="54">
        <f t="shared" si="24"/>
        <v>0</v>
      </c>
      <c r="DH23" s="54">
        <v>0</v>
      </c>
      <c r="DI23" s="54">
        <v>0</v>
      </c>
      <c r="DJ23" s="54">
        <f t="shared" si="25"/>
        <v>0</v>
      </c>
      <c r="DK23" s="62"/>
      <c r="DL23" s="54">
        <v>0</v>
      </c>
      <c r="DM23" s="56"/>
      <c r="DN23" s="54">
        <v>0</v>
      </c>
      <c r="DO23" s="87"/>
      <c r="DP23" s="89">
        <v>0</v>
      </c>
      <c r="DQ23" s="104"/>
      <c r="DR23" s="144">
        <v>0</v>
      </c>
      <c r="DS23" s="89">
        <f t="shared" si="26"/>
        <v>0</v>
      </c>
      <c r="DT23" s="54">
        <f t="shared" si="27"/>
        <v>0</v>
      </c>
      <c r="DU23" s="54">
        <v>0</v>
      </c>
      <c r="DV23" s="54">
        <v>0</v>
      </c>
      <c r="DW23" s="54">
        <f t="shared" si="28"/>
        <v>0</v>
      </c>
      <c r="DX23" s="62"/>
      <c r="DY23" s="54">
        <v>0</v>
      </c>
      <c r="DZ23" s="56"/>
      <c r="EA23" s="54">
        <v>0</v>
      </c>
      <c r="EB23" s="87"/>
      <c r="EC23" s="89">
        <v>0</v>
      </c>
      <c r="ED23" s="104"/>
      <c r="EE23" s="144">
        <v>0</v>
      </c>
      <c r="EF23" s="89">
        <f t="shared" si="29"/>
        <v>0</v>
      </c>
      <c r="EG23" s="54">
        <f t="shared" si="30"/>
        <v>0</v>
      </c>
      <c r="EH23" s="54">
        <v>0</v>
      </c>
      <c r="EI23" s="54">
        <v>0</v>
      </c>
      <c r="EJ23" s="54">
        <f t="shared" si="31"/>
        <v>0</v>
      </c>
      <c r="EK23" s="62"/>
      <c r="EL23" s="54">
        <v>0</v>
      </c>
      <c r="EM23" s="36"/>
      <c r="EN23" s="54">
        <v>0</v>
      </c>
      <c r="EO23" s="87"/>
      <c r="EP23" s="89">
        <v>0</v>
      </c>
      <c r="EQ23" s="57"/>
      <c r="ER23" s="144">
        <v>0</v>
      </c>
      <c r="ES23" s="89">
        <f t="shared" si="32"/>
        <v>0</v>
      </c>
      <c r="ET23" s="54">
        <f t="shared" si="33"/>
        <v>0</v>
      </c>
      <c r="EU23" s="54">
        <v>0</v>
      </c>
      <c r="EV23" s="54">
        <v>0</v>
      </c>
      <c r="EW23" s="54">
        <f t="shared" si="34"/>
        <v>0</v>
      </c>
      <c r="EX23" s="87" t="s">
        <v>130</v>
      </c>
      <c r="EY23" s="54">
        <v>50000000</v>
      </c>
      <c r="EZ23" s="36"/>
      <c r="FA23" s="54">
        <v>0</v>
      </c>
      <c r="FB23" s="87"/>
      <c r="FC23" s="89">
        <v>0</v>
      </c>
      <c r="FD23" s="104"/>
      <c r="FE23" s="144">
        <v>0</v>
      </c>
      <c r="FF23" s="89">
        <f t="shared" si="35"/>
        <v>0</v>
      </c>
      <c r="FG23" s="54">
        <f t="shared" si="36"/>
        <v>50000000</v>
      </c>
      <c r="FH23" s="54">
        <v>0</v>
      </c>
      <c r="FI23" s="54">
        <v>0</v>
      </c>
      <c r="FJ23" s="54">
        <f t="shared" si="37"/>
        <v>50000000</v>
      </c>
    </row>
    <row r="24" spans="1:166" ht="23.25" customHeight="1">
      <c r="A24" s="20"/>
      <c r="B24" s="95" t="s">
        <v>8</v>
      </c>
      <c r="C24" s="57"/>
      <c r="D24" s="70">
        <f>SUM(D11:D23)</f>
        <v>704500000</v>
      </c>
      <c r="E24" s="32"/>
      <c r="F24" s="57"/>
      <c r="G24" s="70">
        <f>SUM(G11:G20)</f>
        <v>350000000</v>
      </c>
      <c r="H24" s="77"/>
      <c r="I24" s="77"/>
      <c r="J24" s="70">
        <f t="shared" si="38"/>
        <v>350000000</v>
      </c>
      <c r="K24" s="74"/>
      <c r="L24" s="72">
        <f>SUM(L11:L17)</f>
        <v>0</v>
      </c>
      <c r="M24" s="74"/>
      <c r="N24" s="72">
        <f>SUM(N11:N17)</f>
        <v>80000000</v>
      </c>
      <c r="O24" s="73"/>
      <c r="P24" s="96">
        <f>SUM(P11:P20)</f>
        <v>2440826.01</v>
      </c>
      <c r="Q24" s="73"/>
      <c r="R24" s="73">
        <f aca="true" t="shared" si="39" ref="R24:W24">SUM(R11:R17)</f>
        <v>0</v>
      </c>
      <c r="S24" s="72">
        <f>SUM(S11:S20)</f>
        <v>2440826.01</v>
      </c>
      <c r="T24" s="72">
        <f t="shared" si="39"/>
        <v>270000000</v>
      </c>
      <c r="U24" s="72">
        <f t="shared" si="39"/>
        <v>0</v>
      </c>
      <c r="V24" s="72">
        <f t="shared" si="39"/>
        <v>0</v>
      </c>
      <c r="W24" s="72">
        <f t="shared" si="39"/>
        <v>270000000</v>
      </c>
      <c r="X24" s="44"/>
      <c r="Y24" s="75">
        <f>SUM(Y11:Y12)</f>
        <v>0</v>
      </c>
      <c r="Z24" s="44"/>
      <c r="AA24" s="75">
        <f>SUM(AA11:AA17)</f>
        <v>150000000</v>
      </c>
      <c r="AB24" s="44"/>
      <c r="AC24" s="97">
        <f>SUM(AC11:AC17)</f>
        <v>1544890.28</v>
      </c>
      <c r="AD24" s="76"/>
      <c r="AE24" s="76">
        <f aca="true" t="shared" si="40" ref="AE24:AJ24">SUM(AE11:AE17)</f>
        <v>0</v>
      </c>
      <c r="AF24" s="75">
        <f t="shared" si="40"/>
        <v>151544890.28000003</v>
      </c>
      <c r="AG24" s="75">
        <f t="shared" si="40"/>
        <v>120000000</v>
      </c>
      <c r="AH24" s="76">
        <f t="shared" si="40"/>
        <v>0</v>
      </c>
      <c r="AI24" s="76">
        <f t="shared" si="40"/>
        <v>0</v>
      </c>
      <c r="AJ24" s="75">
        <f t="shared" si="40"/>
        <v>120000000</v>
      </c>
      <c r="AK24" s="77"/>
      <c r="AL24" s="70">
        <f>SUM(AL11:AL17)</f>
        <v>0</v>
      </c>
      <c r="AM24" s="78"/>
      <c r="AN24" s="70">
        <f>SUM(AN11:AN17)</f>
        <v>0</v>
      </c>
      <c r="AO24" s="77"/>
      <c r="AP24" s="98">
        <f>SUM(AP11:AP20)</f>
        <v>767824.8200000001</v>
      </c>
      <c r="AQ24" s="77"/>
      <c r="AR24" s="78">
        <f aca="true" t="shared" si="41" ref="AR24:AW24">SUM(AR11:AR17)</f>
        <v>0</v>
      </c>
      <c r="AS24" s="70">
        <f t="shared" si="41"/>
        <v>767824.8200000001</v>
      </c>
      <c r="AT24" s="70">
        <f t="shared" si="41"/>
        <v>120000000</v>
      </c>
      <c r="AU24" s="70">
        <f t="shared" si="41"/>
        <v>0</v>
      </c>
      <c r="AV24" s="70">
        <f t="shared" si="41"/>
        <v>0</v>
      </c>
      <c r="AW24" s="70">
        <f t="shared" si="41"/>
        <v>120000000</v>
      </c>
      <c r="AX24" s="77"/>
      <c r="AY24" s="70">
        <f>SUM(AY11:AY17)</f>
        <v>0</v>
      </c>
      <c r="AZ24" s="70"/>
      <c r="BA24" s="70">
        <f aca="true" t="shared" si="42" ref="BA24:BF24">SUM(BA11:BA17)</f>
        <v>0</v>
      </c>
      <c r="BB24" s="70"/>
      <c r="BC24" s="70">
        <f>SUM(BC11:BC20)</f>
        <v>820778.26</v>
      </c>
      <c r="BD24" s="70"/>
      <c r="BE24" s="70">
        <f t="shared" si="42"/>
        <v>0</v>
      </c>
      <c r="BF24" s="70">
        <f t="shared" si="42"/>
        <v>820778.26</v>
      </c>
      <c r="BG24" s="70">
        <f>SUM(BG11:BG17)</f>
        <v>120000000</v>
      </c>
      <c r="BH24" s="70">
        <f>SUM(BH11:BH17)</f>
        <v>0</v>
      </c>
      <c r="BI24" s="70">
        <f>SUM(BI11:BI17)</f>
        <v>0</v>
      </c>
      <c r="BJ24" s="70">
        <f>SUM(BJ11:BJ17)</f>
        <v>120000000</v>
      </c>
      <c r="BK24" s="77"/>
      <c r="BL24" s="70">
        <f>SUM(BL11:BL17)</f>
        <v>50000000</v>
      </c>
      <c r="BM24" s="70"/>
      <c r="BN24" s="70">
        <f aca="true" t="shared" si="43" ref="BN24:BS24">SUM(BN11:BN17)</f>
        <v>100000000</v>
      </c>
      <c r="BO24" s="70"/>
      <c r="BP24" s="70">
        <f>SUM(BP11:BP20)</f>
        <v>921862.51</v>
      </c>
      <c r="BQ24" s="70"/>
      <c r="BR24" s="70">
        <f t="shared" si="43"/>
        <v>0</v>
      </c>
      <c r="BS24" s="70">
        <f t="shared" si="43"/>
        <v>0</v>
      </c>
      <c r="BT24" s="70">
        <f>SUM(BT11:BT17)</f>
        <v>70000000</v>
      </c>
      <c r="BU24" s="70">
        <f>SUM(BU11:BU17)</f>
        <v>0</v>
      </c>
      <c r="BV24" s="70">
        <f>SUM(BV11:BV17)</f>
        <v>0</v>
      </c>
      <c r="BW24" s="70">
        <f>SUM(BW11:BW17)</f>
        <v>70000000</v>
      </c>
      <c r="BX24" s="78"/>
      <c r="BY24" s="70">
        <f>SUM(BY11:BY16)</f>
        <v>50000000</v>
      </c>
      <c r="BZ24" s="70"/>
      <c r="CA24" s="70">
        <f>SUM(CA11:CA16)</f>
        <v>0</v>
      </c>
      <c r="CB24" s="70"/>
      <c r="CC24" s="70">
        <f>SUM(CC11:CC20)</f>
        <v>581769.12</v>
      </c>
      <c r="CD24" s="149"/>
      <c r="CE24" s="148">
        <f>SUM(CE11:CE16)</f>
        <v>0</v>
      </c>
      <c r="CF24" s="70">
        <f>SUM(CF11:CF17)</f>
        <v>581769.12</v>
      </c>
      <c r="CG24" s="70">
        <f>SUM(CG11:CG17)</f>
        <v>120000000</v>
      </c>
      <c r="CH24" s="70">
        <f>SUM(CH11:CH16)</f>
        <v>0</v>
      </c>
      <c r="CI24" s="70">
        <f>SUM(CI11:CI216)</f>
        <v>0</v>
      </c>
      <c r="CJ24" s="70">
        <f>SUM(CJ11:CJ17)</f>
        <v>120000000</v>
      </c>
      <c r="CK24" s="79"/>
      <c r="CL24" s="70">
        <f>SUM(CL11:CL17)</f>
        <v>0</v>
      </c>
      <c r="CM24" s="70"/>
      <c r="CN24" s="70">
        <f>SUM(CN11:CN17)</f>
        <v>0</v>
      </c>
      <c r="CO24" s="70"/>
      <c r="CP24" s="70">
        <f>SUM(CP11:CP20)</f>
        <v>817520.5</v>
      </c>
      <c r="CQ24" s="149"/>
      <c r="CR24" s="148">
        <f aca="true" t="shared" si="44" ref="CR24:CW24">SUM(CR11:CR17)</f>
        <v>0</v>
      </c>
      <c r="CS24" s="70">
        <f>SUM(CS11:CS20)</f>
        <v>817520.5</v>
      </c>
      <c r="CT24" s="70">
        <f t="shared" si="44"/>
        <v>120000000</v>
      </c>
      <c r="CU24" s="70">
        <f t="shared" si="44"/>
        <v>0</v>
      </c>
      <c r="CV24" s="70">
        <f t="shared" si="44"/>
        <v>0</v>
      </c>
      <c r="CW24" s="70">
        <f t="shared" si="44"/>
        <v>120000000</v>
      </c>
      <c r="CX24" s="70"/>
      <c r="CY24" s="70">
        <f>SUM(CY13:CY17)</f>
        <v>0</v>
      </c>
      <c r="CZ24" s="70"/>
      <c r="DA24" s="70">
        <f>SUM(DA11:DA17)</f>
        <v>50000000</v>
      </c>
      <c r="DB24" s="70"/>
      <c r="DC24" s="70">
        <f>SUM(DC11:DC20)</f>
        <v>869818.97</v>
      </c>
      <c r="DD24" s="149"/>
      <c r="DE24" s="148">
        <f>SUM(DE13:DE17)</f>
        <v>0</v>
      </c>
      <c r="DF24" s="70">
        <f>SUM(DF11:DF17)</f>
        <v>50869818.97</v>
      </c>
      <c r="DG24" s="70">
        <f>SUM(DG11:DG17)</f>
        <v>70000000</v>
      </c>
      <c r="DH24" s="70">
        <f>SUM(DH11:DH17)</f>
        <v>0</v>
      </c>
      <c r="DI24" s="70">
        <f>SUM(DI13:DI17)</f>
        <v>0</v>
      </c>
      <c r="DJ24" s="70">
        <f>SUM(DJ11:DJ17)</f>
        <v>70000000</v>
      </c>
      <c r="DK24" s="79"/>
      <c r="DL24" s="70">
        <f>SUM(DL11:DL17)</f>
        <v>0</v>
      </c>
      <c r="DM24" s="70"/>
      <c r="DN24" s="70">
        <f>SUM(DN11:DN17)</f>
        <v>0</v>
      </c>
      <c r="DO24" s="70"/>
      <c r="DP24" s="70">
        <f>SUM(DP11:DP20)</f>
        <v>456530.05</v>
      </c>
      <c r="DQ24" s="222">
        <v>0</v>
      </c>
      <c r="DR24" s="224"/>
      <c r="DS24" s="70">
        <f>SUM(DS11:DS17)</f>
        <v>456530.05</v>
      </c>
      <c r="DT24" s="70">
        <f>SUM(DT11:DT17)</f>
        <v>70000000</v>
      </c>
      <c r="DU24" s="70">
        <f>SUM(DU11:DU17)</f>
        <v>0</v>
      </c>
      <c r="DV24" s="70">
        <f>SUM(DV11:DV16)</f>
        <v>0</v>
      </c>
      <c r="DW24" s="70">
        <f>SUM(DW11:DW17)</f>
        <v>70000000</v>
      </c>
      <c r="DX24" s="79"/>
      <c r="DY24" s="70">
        <f>SUM(DY12:DY17)</f>
        <v>0</v>
      </c>
      <c r="DZ24" s="70"/>
      <c r="EA24" s="70">
        <f>SUM(EA12:EA17)</f>
        <v>0</v>
      </c>
      <c r="EB24" s="70"/>
      <c r="EC24" s="70">
        <f>SUM(EC11:EC20)</f>
        <v>441803.28</v>
      </c>
      <c r="ED24" s="222">
        <v>0</v>
      </c>
      <c r="EE24" s="223"/>
      <c r="EF24" s="70">
        <f>SUM(EF12:EF17)</f>
        <v>441803.28</v>
      </c>
      <c r="EG24" s="70">
        <f>SUM(EG12:EG17)</f>
        <v>70000000</v>
      </c>
      <c r="EH24" s="70">
        <f>SUM(EH12:EH17)</f>
        <v>0</v>
      </c>
      <c r="EI24" s="70">
        <f>SUM(EI12:EI17)</f>
        <v>0</v>
      </c>
      <c r="EJ24" s="70">
        <f>SUM(EJ12:EJ17)</f>
        <v>70000000</v>
      </c>
      <c r="EK24" s="79"/>
      <c r="EL24" s="70">
        <f>SUM(EL11:EL23)</f>
        <v>150000000</v>
      </c>
      <c r="EM24" s="70">
        <f aca="true" t="shared" si="45" ref="EM24:EW24">SUM(EM11:EM23)</f>
        <v>0</v>
      </c>
      <c r="EN24" s="70">
        <f t="shared" si="45"/>
        <v>0</v>
      </c>
      <c r="EO24" s="70">
        <f t="shared" si="45"/>
        <v>0</v>
      </c>
      <c r="EP24" s="70">
        <f t="shared" si="45"/>
        <v>777841.5399999999</v>
      </c>
      <c r="EQ24" s="70">
        <f t="shared" si="45"/>
        <v>0</v>
      </c>
      <c r="ER24" s="70">
        <f t="shared" si="45"/>
        <v>0</v>
      </c>
      <c r="ES24" s="70">
        <f t="shared" si="45"/>
        <v>777841.5399999999</v>
      </c>
      <c r="ET24" s="70">
        <f t="shared" si="45"/>
        <v>220000000</v>
      </c>
      <c r="EU24" s="70">
        <f t="shared" si="45"/>
        <v>0</v>
      </c>
      <c r="EV24" s="70">
        <f t="shared" si="45"/>
        <v>0</v>
      </c>
      <c r="EW24" s="70">
        <f t="shared" si="45"/>
        <v>220000000</v>
      </c>
      <c r="EX24" s="70"/>
      <c r="EY24" s="70">
        <f>SUM(EY11:EY23)</f>
        <v>150000000</v>
      </c>
      <c r="EZ24" s="79"/>
      <c r="FA24" s="70">
        <f>SUM(FA11:FA23)</f>
        <v>0</v>
      </c>
      <c r="FB24" s="70"/>
      <c r="FC24" s="70">
        <f>SUM(FC11:FC23)</f>
        <v>1130327.88</v>
      </c>
      <c r="FD24" s="222">
        <v>0</v>
      </c>
      <c r="FE24" s="225"/>
      <c r="FF24" s="70">
        <f>SUM(FF11:FF23)</f>
        <v>1130327.88</v>
      </c>
      <c r="FG24" s="70">
        <f>SUM(FG11:FG23)</f>
        <v>370000000</v>
      </c>
      <c r="FH24" s="70">
        <f>SUM(FH11:FH23)</f>
        <v>0</v>
      </c>
      <c r="FI24" s="70">
        <f>SUM(FI11:FI23)</f>
        <v>0</v>
      </c>
      <c r="FJ24" s="70">
        <f>SUM(FJ11:FJ23)</f>
        <v>370000000</v>
      </c>
    </row>
    <row r="25" spans="1:166" ht="32.25" customHeight="1">
      <c r="A25" s="99"/>
      <c r="B25" s="81"/>
      <c r="C25" s="184" t="s">
        <v>51</v>
      </c>
      <c r="D25" s="184"/>
      <c r="E25" s="184"/>
      <c r="F25" s="184"/>
      <c r="G25" s="82"/>
      <c r="H25" s="81"/>
      <c r="I25" s="81"/>
      <c r="J25" s="81"/>
      <c r="K25" s="81"/>
      <c r="L25" s="184" t="s">
        <v>51</v>
      </c>
      <c r="M25" s="184"/>
      <c r="N25" s="184"/>
      <c r="O25" s="184"/>
      <c r="P25" s="81"/>
      <c r="Q25" s="81"/>
      <c r="R25" s="81"/>
      <c r="S25" s="81"/>
      <c r="T25" s="81"/>
      <c r="U25" s="81"/>
      <c r="V25" s="81"/>
      <c r="W25" s="81"/>
      <c r="X25" s="100"/>
      <c r="Y25" s="184" t="s">
        <v>51</v>
      </c>
      <c r="Z25" s="184"/>
      <c r="AA25" s="184"/>
      <c r="AB25" s="184"/>
      <c r="AC25" s="100"/>
      <c r="AD25" s="100"/>
      <c r="AE25" s="100"/>
      <c r="AF25" s="100"/>
      <c r="AG25" s="100"/>
      <c r="AH25" s="100"/>
      <c r="AI25" s="100"/>
      <c r="AJ25" s="100"/>
      <c r="AK25" s="100"/>
      <c r="AL25" s="184" t="s">
        <v>51</v>
      </c>
      <c r="AM25" s="184"/>
      <c r="AN25" s="184"/>
      <c r="AO25" s="184"/>
      <c r="AP25" s="100"/>
      <c r="AQ25" s="100"/>
      <c r="AR25" s="100"/>
      <c r="AS25" s="100"/>
      <c r="AT25" s="100"/>
      <c r="AU25" s="100"/>
      <c r="AV25" s="100"/>
      <c r="AW25" s="100"/>
      <c r="AX25" s="100"/>
      <c r="AY25" s="184" t="s">
        <v>51</v>
      </c>
      <c r="AZ25" s="184"/>
      <c r="BA25" s="184"/>
      <c r="BB25" s="184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</row>
    <row r="26" spans="1:166" ht="15" customHeight="1">
      <c r="A26" s="20" t="s">
        <v>12</v>
      </c>
      <c r="B26" s="101"/>
      <c r="C26" s="88"/>
      <c r="D26" s="59"/>
      <c r="E26" s="102"/>
      <c r="F26" s="88"/>
      <c r="G26" s="59"/>
      <c r="H26" s="58"/>
      <c r="I26" s="58"/>
      <c r="J26" s="59"/>
      <c r="K26" s="58"/>
      <c r="L26" s="58"/>
      <c r="M26" s="103"/>
      <c r="N26" s="59"/>
      <c r="O26" s="102"/>
      <c r="P26" s="58">
        <v>0</v>
      </c>
      <c r="Q26" s="69"/>
      <c r="R26" s="58">
        <v>0</v>
      </c>
      <c r="S26" s="90">
        <f>N26+P26+R26</f>
        <v>0</v>
      </c>
      <c r="T26" s="59">
        <v>0</v>
      </c>
      <c r="U26" s="58">
        <v>0</v>
      </c>
      <c r="V26" s="59">
        <v>0</v>
      </c>
      <c r="W26" s="59">
        <f>T26+U26+V26</f>
        <v>0</v>
      </c>
      <c r="X26" s="61"/>
      <c r="Y26" s="61">
        <v>0</v>
      </c>
      <c r="Z26" s="56"/>
      <c r="AA26" s="54"/>
      <c r="AB26" s="64"/>
      <c r="AC26" s="61">
        <v>0</v>
      </c>
      <c r="AD26" s="57"/>
      <c r="AE26" s="61">
        <v>0</v>
      </c>
      <c r="AF26" s="89">
        <f>AA26+AC26+AE26</f>
        <v>0</v>
      </c>
      <c r="AG26" s="54">
        <v>0</v>
      </c>
      <c r="AH26" s="61">
        <v>0</v>
      </c>
      <c r="AI26" s="54">
        <v>0</v>
      </c>
      <c r="AJ26" s="54">
        <f>AG26+AH26+AI26</f>
        <v>0</v>
      </c>
      <c r="AK26" s="61"/>
      <c r="AL26" s="61">
        <v>0</v>
      </c>
      <c r="AM26" s="56"/>
      <c r="AN26" s="54">
        <v>0</v>
      </c>
      <c r="AO26" s="64"/>
      <c r="AP26" s="61">
        <v>0</v>
      </c>
      <c r="AQ26" s="57"/>
      <c r="AR26" s="61">
        <v>0</v>
      </c>
      <c r="AS26" s="89">
        <f>AN26+AP26+AR26</f>
        <v>0</v>
      </c>
      <c r="AT26" s="54">
        <v>0</v>
      </c>
      <c r="AU26" s="61">
        <v>0</v>
      </c>
      <c r="AV26" s="54">
        <v>0</v>
      </c>
      <c r="AW26" s="54">
        <f>AT26+AU26+AV26</f>
        <v>0</v>
      </c>
      <c r="AX26" s="61"/>
      <c r="AY26" s="61">
        <v>0</v>
      </c>
      <c r="AZ26" s="56"/>
      <c r="BA26" s="54">
        <v>0</v>
      </c>
      <c r="BB26" s="56"/>
      <c r="BC26" s="61">
        <v>0</v>
      </c>
      <c r="BD26" s="57"/>
      <c r="BE26" s="61"/>
      <c r="BF26" s="54">
        <v>0</v>
      </c>
      <c r="BG26" s="54">
        <v>0</v>
      </c>
      <c r="BH26" s="61">
        <v>0</v>
      </c>
      <c r="BI26" s="54">
        <v>0</v>
      </c>
      <c r="BJ26" s="54">
        <f>BG26+BH26+BI26</f>
        <v>0</v>
      </c>
      <c r="BK26" s="61"/>
      <c r="BL26" s="61">
        <v>0</v>
      </c>
      <c r="BM26" s="56"/>
      <c r="BN26" s="54">
        <v>0</v>
      </c>
      <c r="BO26" s="56"/>
      <c r="BP26" s="61">
        <v>0</v>
      </c>
      <c r="BQ26" s="57"/>
      <c r="BR26" s="61">
        <v>0</v>
      </c>
      <c r="BS26" s="54">
        <v>0</v>
      </c>
      <c r="BT26" s="54">
        <v>0</v>
      </c>
      <c r="BU26" s="61">
        <v>0</v>
      </c>
      <c r="BV26" s="54">
        <v>0</v>
      </c>
      <c r="BW26" s="54">
        <f>BT26+BU26+BV26</f>
        <v>0</v>
      </c>
      <c r="BX26" s="61"/>
      <c r="BY26" s="61">
        <v>0</v>
      </c>
      <c r="BZ26" s="87"/>
      <c r="CA26" s="54">
        <v>0</v>
      </c>
      <c r="CB26" s="56"/>
      <c r="CC26" s="61">
        <v>0</v>
      </c>
      <c r="CD26" s="104"/>
      <c r="CE26" s="105">
        <v>0</v>
      </c>
      <c r="CF26" s="54">
        <v>0</v>
      </c>
      <c r="CG26" s="54">
        <v>0</v>
      </c>
      <c r="CH26" s="61">
        <v>0</v>
      </c>
      <c r="CI26" s="54">
        <v>0</v>
      </c>
      <c r="CJ26" s="54">
        <f>CG26+CH26+CI26</f>
        <v>0</v>
      </c>
      <c r="CK26" s="61"/>
      <c r="CL26" s="61">
        <v>0</v>
      </c>
      <c r="CM26" s="87"/>
      <c r="CN26" s="54">
        <v>0</v>
      </c>
      <c r="CO26" s="56"/>
      <c r="CP26" s="61">
        <v>0</v>
      </c>
      <c r="CQ26" s="104"/>
      <c r="CR26" s="105">
        <v>0</v>
      </c>
      <c r="CS26" s="54">
        <v>0</v>
      </c>
      <c r="CT26" s="54">
        <v>0</v>
      </c>
      <c r="CU26" s="61">
        <v>0</v>
      </c>
      <c r="CV26" s="54">
        <v>0</v>
      </c>
      <c r="CW26" s="54">
        <f>CT26+CU26+CV26</f>
        <v>0</v>
      </c>
      <c r="CX26" s="61"/>
      <c r="CY26" s="61">
        <v>0</v>
      </c>
      <c r="CZ26" s="87"/>
      <c r="DA26" s="54">
        <v>0</v>
      </c>
      <c r="DB26" s="56"/>
      <c r="DC26" s="61">
        <v>0</v>
      </c>
      <c r="DD26" s="104"/>
      <c r="DE26" s="105">
        <v>0</v>
      </c>
      <c r="DF26" s="54">
        <v>0</v>
      </c>
      <c r="DG26" s="54">
        <v>0</v>
      </c>
      <c r="DH26" s="61">
        <v>0</v>
      </c>
      <c r="DI26" s="54">
        <v>0</v>
      </c>
      <c r="DJ26" s="54">
        <f>DG26+DH26+DI26</f>
        <v>0</v>
      </c>
      <c r="DK26" s="61"/>
      <c r="DL26" s="61">
        <v>0</v>
      </c>
      <c r="DM26" s="87"/>
      <c r="DN26" s="54">
        <v>0</v>
      </c>
      <c r="DO26" s="56"/>
      <c r="DP26" s="61">
        <v>0</v>
      </c>
      <c r="DQ26" s="104"/>
      <c r="DR26" s="105">
        <v>0</v>
      </c>
      <c r="DS26" s="54">
        <v>0</v>
      </c>
      <c r="DT26" s="54">
        <v>0</v>
      </c>
      <c r="DU26" s="61">
        <v>0</v>
      </c>
      <c r="DV26" s="54">
        <v>0</v>
      </c>
      <c r="DW26" s="54">
        <f>DT26+DU26+DV26</f>
        <v>0</v>
      </c>
      <c r="DX26" s="61"/>
      <c r="DY26" s="61">
        <v>0</v>
      </c>
      <c r="DZ26" s="87"/>
      <c r="EA26" s="54">
        <v>0</v>
      </c>
      <c r="EB26" s="56"/>
      <c r="EC26" s="61">
        <v>0</v>
      </c>
      <c r="ED26" s="104"/>
      <c r="EE26" s="105">
        <v>0</v>
      </c>
      <c r="EF26" s="54">
        <v>0</v>
      </c>
      <c r="EG26" s="54">
        <v>0</v>
      </c>
      <c r="EH26" s="61">
        <v>0</v>
      </c>
      <c r="EI26" s="54">
        <v>0</v>
      </c>
      <c r="EJ26" s="54">
        <f>EG26+EH26+EI26</f>
        <v>0</v>
      </c>
      <c r="EK26" s="61"/>
      <c r="EL26" s="61">
        <v>0</v>
      </c>
      <c r="EM26" s="87"/>
      <c r="EN26" s="54">
        <v>0</v>
      </c>
      <c r="EO26" s="56"/>
      <c r="EP26" s="61">
        <v>0</v>
      </c>
      <c r="EQ26" s="57"/>
      <c r="ER26" s="105">
        <v>0</v>
      </c>
      <c r="ES26" s="54">
        <v>0</v>
      </c>
      <c r="ET26" s="54">
        <v>0</v>
      </c>
      <c r="EU26" s="61">
        <v>0</v>
      </c>
      <c r="EV26" s="54">
        <v>0</v>
      </c>
      <c r="EW26" s="54">
        <f>ET26+EU26+EV26</f>
        <v>0</v>
      </c>
      <c r="EX26" s="61"/>
      <c r="EY26" s="61">
        <v>0</v>
      </c>
      <c r="EZ26" s="87"/>
      <c r="FA26" s="54">
        <v>0</v>
      </c>
      <c r="FB26" s="56"/>
      <c r="FC26" s="61">
        <v>0</v>
      </c>
      <c r="FD26" s="104"/>
      <c r="FE26" s="105">
        <v>0</v>
      </c>
      <c r="FF26" s="54">
        <v>0</v>
      </c>
      <c r="FG26" s="54">
        <v>0</v>
      </c>
      <c r="FH26" s="61">
        <v>0</v>
      </c>
      <c r="FI26" s="54">
        <v>0</v>
      </c>
      <c r="FJ26" s="54">
        <f>FG26+FH26+FI26</f>
        <v>0</v>
      </c>
    </row>
    <row r="27" spans="1:166" ht="21" customHeight="1">
      <c r="A27" s="67"/>
      <c r="B27" s="68" t="s">
        <v>8</v>
      </c>
      <c r="C27" s="69"/>
      <c r="D27" s="72">
        <f>SUM(D26:D26)</f>
        <v>0</v>
      </c>
      <c r="E27" s="69"/>
      <c r="F27" s="69"/>
      <c r="G27" s="72">
        <f>SUM(G26:G26)</f>
        <v>0</v>
      </c>
      <c r="H27" s="73"/>
      <c r="I27" s="73"/>
      <c r="J27" s="72">
        <f>SUM(J26:J26)</f>
        <v>0</v>
      </c>
      <c r="K27" s="73"/>
      <c r="L27" s="73">
        <f>SUM(L26:L26)</f>
        <v>0</v>
      </c>
      <c r="M27" s="73"/>
      <c r="N27" s="72">
        <f>SUM(N26:N26)</f>
        <v>0</v>
      </c>
      <c r="O27" s="73"/>
      <c r="P27" s="73">
        <f>SUM(P26:P26)</f>
        <v>0</v>
      </c>
      <c r="Q27" s="73"/>
      <c r="R27" s="73">
        <f aca="true" t="shared" si="46" ref="R27:W27">SUM(R26:R26)</f>
        <v>0</v>
      </c>
      <c r="S27" s="72">
        <f t="shared" si="46"/>
        <v>0</v>
      </c>
      <c r="T27" s="72">
        <f t="shared" si="46"/>
        <v>0</v>
      </c>
      <c r="U27" s="73">
        <f t="shared" si="46"/>
        <v>0</v>
      </c>
      <c r="V27" s="73">
        <f t="shared" si="46"/>
        <v>0</v>
      </c>
      <c r="W27" s="72">
        <f t="shared" si="46"/>
        <v>0</v>
      </c>
      <c r="X27" s="78"/>
      <c r="Y27" s="78">
        <f>SUM(Y26:Y26)</f>
        <v>0</v>
      </c>
      <c r="Z27" s="78"/>
      <c r="AA27" s="70">
        <f>SUM(AA26:AA26)</f>
        <v>0</v>
      </c>
      <c r="AB27" s="78"/>
      <c r="AC27" s="78">
        <f>SUM(AC26:AC26)</f>
        <v>0</v>
      </c>
      <c r="AD27" s="78"/>
      <c r="AE27" s="78">
        <f aca="true" t="shared" si="47" ref="AE27:AJ27">SUM(AE26:AE26)</f>
        <v>0</v>
      </c>
      <c r="AF27" s="70">
        <f t="shared" si="47"/>
        <v>0</v>
      </c>
      <c r="AG27" s="70">
        <f t="shared" si="47"/>
        <v>0</v>
      </c>
      <c r="AH27" s="78">
        <f t="shared" si="47"/>
        <v>0</v>
      </c>
      <c r="AI27" s="78">
        <f t="shared" si="47"/>
        <v>0</v>
      </c>
      <c r="AJ27" s="70">
        <f t="shared" si="47"/>
        <v>0</v>
      </c>
      <c r="AK27" s="78"/>
      <c r="AL27" s="78">
        <f>SUM(AL26:AL26)</f>
        <v>0</v>
      </c>
      <c r="AM27" s="78"/>
      <c r="AN27" s="70">
        <f>SUM(AN26:AN26)</f>
        <v>0</v>
      </c>
      <c r="AO27" s="78"/>
      <c r="AP27" s="78">
        <f>SUM(AP26:AP26)</f>
        <v>0</v>
      </c>
      <c r="AQ27" s="78"/>
      <c r="AR27" s="78">
        <f aca="true" t="shared" si="48" ref="AR27:AW27">SUM(AR26:AR26)</f>
        <v>0</v>
      </c>
      <c r="AS27" s="70">
        <f t="shared" si="48"/>
        <v>0</v>
      </c>
      <c r="AT27" s="70">
        <f t="shared" si="48"/>
        <v>0</v>
      </c>
      <c r="AU27" s="78">
        <f t="shared" si="48"/>
        <v>0</v>
      </c>
      <c r="AV27" s="78">
        <f t="shared" si="48"/>
        <v>0</v>
      </c>
      <c r="AW27" s="70">
        <f t="shared" si="48"/>
        <v>0</v>
      </c>
      <c r="AX27" s="78"/>
      <c r="AY27" s="78">
        <f>SUM(AY26:AY26)</f>
        <v>0</v>
      </c>
      <c r="AZ27" s="78"/>
      <c r="BA27" s="70">
        <f>SUM(BA26:BA26)</f>
        <v>0</v>
      </c>
      <c r="BB27" s="78"/>
      <c r="BC27" s="78">
        <f>SUM(BC26:BC26)</f>
        <v>0</v>
      </c>
      <c r="BD27" s="78"/>
      <c r="BE27" s="78">
        <f aca="true" t="shared" si="49" ref="BE27:BJ27">SUM(BE26:BE26)</f>
        <v>0</v>
      </c>
      <c r="BF27" s="70">
        <f t="shared" si="49"/>
        <v>0</v>
      </c>
      <c r="BG27" s="70">
        <f t="shared" si="49"/>
        <v>0</v>
      </c>
      <c r="BH27" s="78">
        <f t="shared" si="49"/>
        <v>0</v>
      </c>
      <c r="BI27" s="78">
        <f t="shared" si="49"/>
        <v>0</v>
      </c>
      <c r="BJ27" s="70">
        <f t="shared" si="49"/>
        <v>0</v>
      </c>
      <c r="BK27" s="78"/>
      <c r="BL27" s="78">
        <f>SUM(BL26:BL26)</f>
        <v>0</v>
      </c>
      <c r="BM27" s="78">
        <f>SUM(BM26:BM26)</f>
        <v>0</v>
      </c>
      <c r="BN27" s="70">
        <f>SUM(BN26:BN26)</f>
        <v>0</v>
      </c>
      <c r="BO27" s="78"/>
      <c r="BP27" s="78">
        <f>SUM(BP26:BP26)</f>
        <v>0</v>
      </c>
      <c r="BQ27" s="78"/>
      <c r="BR27" s="78">
        <f aca="true" t="shared" si="50" ref="BR27:BW27">SUM(BR26:BR26)</f>
        <v>0</v>
      </c>
      <c r="BS27" s="70">
        <f t="shared" si="50"/>
        <v>0</v>
      </c>
      <c r="BT27" s="70">
        <f t="shared" si="50"/>
        <v>0</v>
      </c>
      <c r="BU27" s="78">
        <f t="shared" si="50"/>
        <v>0</v>
      </c>
      <c r="BV27" s="78">
        <f t="shared" si="50"/>
        <v>0</v>
      </c>
      <c r="BW27" s="70">
        <f t="shared" si="50"/>
        <v>0</v>
      </c>
      <c r="BX27" s="78"/>
      <c r="BY27" s="78">
        <f>SUM(BY26:BY26)</f>
        <v>0</v>
      </c>
      <c r="BZ27" s="78"/>
      <c r="CA27" s="70">
        <f>SUM(CA26:CA26)</f>
        <v>0</v>
      </c>
      <c r="CB27" s="78"/>
      <c r="CC27" s="78">
        <f>SUM(CC26:CC26)</f>
        <v>0</v>
      </c>
      <c r="CD27" s="106"/>
      <c r="CE27" s="107">
        <f aca="true" t="shared" si="51" ref="CE27:CJ27">SUM(CE26:CE26)</f>
        <v>0</v>
      </c>
      <c r="CF27" s="70">
        <f t="shared" si="51"/>
        <v>0</v>
      </c>
      <c r="CG27" s="70">
        <f t="shared" si="51"/>
        <v>0</v>
      </c>
      <c r="CH27" s="78">
        <f t="shared" si="51"/>
        <v>0</v>
      </c>
      <c r="CI27" s="78">
        <f t="shared" si="51"/>
        <v>0</v>
      </c>
      <c r="CJ27" s="70">
        <f t="shared" si="51"/>
        <v>0</v>
      </c>
      <c r="CK27" s="78"/>
      <c r="CL27" s="78">
        <f>SUM(CL26:CL26)</f>
        <v>0</v>
      </c>
      <c r="CM27" s="78"/>
      <c r="CN27" s="70">
        <f>SUM(CN26:CN26)</f>
        <v>0</v>
      </c>
      <c r="CO27" s="78"/>
      <c r="CP27" s="78">
        <f>SUM(CP26:CP26)</f>
        <v>0</v>
      </c>
      <c r="CQ27" s="106"/>
      <c r="CR27" s="107">
        <f aca="true" t="shared" si="52" ref="CR27:CW27">SUM(CR26:CR26)</f>
        <v>0</v>
      </c>
      <c r="CS27" s="70">
        <f t="shared" si="52"/>
        <v>0</v>
      </c>
      <c r="CT27" s="70">
        <f t="shared" si="52"/>
        <v>0</v>
      </c>
      <c r="CU27" s="78">
        <f t="shared" si="52"/>
        <v>0</v>
      </c>
      <c r="CV27" s="78">
        <f t="shared" si="52"/>
        <v>0</v>
      </c>
      <c r="CW27" s="70">
        <f t="shared" si="52"/>
        <v>0</v>
      </c>
      <c r="CX27" s="78"/>
      <c r="CY27" s="78">
        <f>SUM(CY26:CY26)</f>
        <v>0</v>
      </c>
      <c r="CZ27" s="78"/>
      <c r="DA27" s="70">
        <f>SUM(DA26:DA26)</f>
        <v>0</v>
      </c>
      <c r="DB27" s="78"/>
      <c r="DC27" s="78">
        <f>SUM(DC26:DC26)</f>
        <v>0</v>
      </c>
      <c r="DD27" s="106"/>
      <c r="DE27" s="107">
        <f aca="true" t="shared" si="53" ref="DE27:DJ27">SUM(DE26:DE26)</f>
        <v>0</v>
      </c>
      <c r="DF27" s="70">
        <f t="shared" si="53"/>
        <v>0</v>
      </c>
      <c r="DG27" s="70">
        <f t="shared" si="53"/>
        <v>0</v>
      </c>
      <c r="DH27" s="78">
        <f t="shared" si="53"/>
        <v>0</v>
      </c>
      <c r="DI27" s="78">
        <f t="shared" si="53"/>
        <v>0</v>
      </c>
      <c r="DJ27" s="70">
        <f t="shared" si="53"/>
        <v>0</v>
      </c>
      <c r="DK27" s="78"/>
      <c r="DL27" s="78">
        <f>SUM(DL26:DL26)</f>
        <v>0</v>
      </c>
      <c r="DM27" s="78"/>
      <c r="DN27" s="70">
        <f>SUM(DN26:DN26)</f>
        <v>0</v>
      </c>
      <c r="DO27" s="78"/>
      <c r="DP27" s="78">
        <f>SUM(DP26:DP26)</f>
        <v>0</v>
      </c>
      <c r="DQ27" s="106"/>
      <c r="DR27" s="107">
        <f aca="true" t="shared" si="54" ref="DR27:DW27">SUM(DR26:DR26)</f>
        <v>0</v>
      </c>
      <c r="DS27" s="70">
        <f t="shared" si="54"/>
        <v>0</v>
      </c>
      <c r="DT27" s="70">
        <f t="shared" si="54"/>
        <v>0</v>
      </c>
      <c r="DU27" s="78">
        <f t="shared" si="54"/>
        <v>0</v>
      </c>
      <c r="DV27" s="78">
        <f t="shared" si="54"/>
        <v>0</v>
      </c>
      <c r="DW27" s="70">
        <f t="shared" si="54"/>
        <v>0</v>
      </c>
      <c r="DX27" s="78"/>
      <c r="DY27" s="78">
        <f>SUM(DY26:DY26)</f>
        <v>0</v>
      </c>
      <c r="DZ27" s="78"/>
      <c r="EA27" s="70">
        <f>SUM(EA26:EA26)</f>
        <v>0</v>
      </c>
      <c r="EB27" s="78"/>
      <c r="EC27" s="78">
        <f>SUM(EC26:EC26)</f>
        <v>0</v>
      </c>
      <c r="ED27" s="106"/>
      <c r="EE27" s="107">
        <f aca="true" t="shared" si="55" ref="EE27:EJ27">SUM(EE26:EE26)</f>
        <v>0</v>
      </c>
      <c r="EF27" s="70">
        <f t="shared" si="55"/>
        <v>0</v>
      </c>
      <c r="EG27" s="70">
        <f t="shared" si="55"/>
        <v>0</v>
      </c>
      <c r="EH27" s="78">
        <f t="shared" si="55"/>
        <v>0</v>
      </c>
      <c r="EI27" s="78">
        <f t="shared" si="55"/>
        <v>0</v>
      </c>
      <c r="EJ27" s="70">
        <f t="shared" si="55"/>
        <v>0</v>
      </c>
      <c r="EK27" s="78"/>
      <c r="EL27" s="78">
        <f>SUM(EL26:EL26)</f>
        <v>0</v>
      </c>
      <c r="EM27" s="78"/>
      <c r="EN27" s="70">
        <f>SUM(EN26:EN26)</f>
        <v>0</v>
      </c>
      <c r="EO27" s="78"/>
      <c r="EP27" s="78">
        <f>SUM(EP26:EP26)</f>
        <v>0</v>
      </c>
      <c r="EQ27" s="78"/>
      <c r="ER27" s="107">
        <f aca="true" t="shared" si="56" ref="ER27:EW27">SUM(ER26:ER26)</f>
        <v>0</v>
      </c>
      <c r="ES27" s="70">
        <f t="shared" si="56"/>
        <v>0</v>
      </c>
      <c r="ET27" s="70">
        <f t="shared" si="56"/>
        <v>0</v>
      </c>
      <c r="EU27" s="78">
        <f t="shared" si="56"/>
        <v>0</v>
      </c>
      <c r="EV27" s="78">
        <f t="shared" si="56"/>
        <v>0</v>
      </c>
      <c r="EW27" s="70">
        <f t="shared" si="56"/>
        <v>0</v>
      </c>
      <c r="EX27" s="78"/>
      <c r="EY27" s="78">
        <f>SUM(EY26:EY26)</f>
        <v>0</v>
      </c>
      <c r="EZ27" s="78"/>
      <c r="FA27" s="70">
        <f>SUM(FA26:FA26)</f>
        <v>0</v>
      </c>
      <c r="FB27" s="78"/>
      <c r="FC27" s="78">
        <f>SUM(FC26:FC26)</f>
        <v>0</v>
      </c>
      <c r="FD27" s="106"/>
      <c r="FE27" s="107">
        <f aca="true" t="shared" si="57" ref="FE27:FJ27">SUM(FE26:FE26)</f>
        <v>0</v>
      </c>
      <c r="FF27" s="70">
        <f t="shared" si="57"/>
        <v>0</v>
      </c>
      <c r="FG27" s="70">
        <f t="shared" si="57"/>
        <v>0</v>
      </c>
      <c r="FH27" s="78">
        <f t="shared" si="57"/>
        <v>0</v>
      </c>
      <c r="FI27" s="78">
        <f t="shared" si="57"/>
        <v>0</v>
      </c>
      <c r="FJ27" s="70">
        <f t="shared" si="57"/>
        <v>0</v>
      </c>
    </row>
    <row r="28" spans="1:166" s="81" customFormat="1" ht="28.5" customHeight="1">
      <c r="A28" s="80"/>
      <c r="C28" s="82" t="s">
        <v>52</v>
      </c>
      <c r="D28" s="82"/>
      <c r="E28" s="82"/>
      <c r="F28" s="82"/>
      <c r="G28" s="82"/>
      <c r="L28" s="82" t="s">
        <v>52</v>
      </c>
      <c r="X28" s="100"/>
      <c r="Y28" s="82" t="s">
        <v>52</v>
      </c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82" t="s">
        <v>52</v>
      </c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82" t="s">
        <v>52</v>
      </c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</row>
    <row r="29" spans="1:166" ht="15" customHeight="1">
      <c r="A29" s="108" t="s">
        <v>11</v>
      </c>
      <c r="B29" s="109"/>
      <c r="C29" s="110"/>
      <c r="D29" s="110"/>
      <c r="E29" s="110"/>
      <c r="F29" s="110"/>
      <c r="G29" s="110"/>
      <c r="H29" s="109"/>
      <c r="I29" s="111"/>
      <c r="J29" s="109"/>
      <c r="K29" s="69"/>
      <c r="L29" s="69"/>
      <c r="M29" s="112"/>
      <c r="N29" s="109"/>
      <c r="O29" s="109"/>
      <c r="P29" s="109"/>
      <c r="Q29" s="112"/>
      <c r="R29" s="111"/>
      <c r="S29" s="111"/>
      <c r="T29" s="109"/>
      <c r="U29" s="109"/>
      <c r="V29" s="111"/>
      <c r="W29" s="109"/>
      <c r="X29" s="57"/>
      <c r="Y29" s="57"/>
      <c r="Z29" s="113"/>
      <c r="AA29" s="57"/>
      <c r="AB29" s="57"/>
      <c r="AC29" s="57"/>
      <c r="AD29" s="113"/>
      <c r="AE29" s="104"/>
      <c r="AF29" s="104"/>
      <c r="AG29" s="57"/>
      <c r="AH29" s="57"/>
      <c r="AI29" s="104"/>
      <c r="AJ29" s="57"/>
      <c r="AK29" s="104"/>
      <c r="AL29" s="134">
        <v>0</v>
      </c>
      <c r="AM29" s="113"/>
      <c r="AN29" s="134">
        <v>0</v>
      </c>
      <c r="AO29" s="57"/>
      <c r="AP29" s="134">
        <v>0</v>
      </c>
      <c r="AQ29" s="113"/>
      <c r="AR29" s="134">
        <v>0</v>
      </c>
      <c r="AS29" s="134">
        <v>0</v>
      </c>
      <c r="AT29" s="134">
        <v>0</v>
      </c>
      <c r="AU29" s="134">
        <v>0</v>
      </c>
      <c r="AV29" s="134">
        <v>0</v>
      </c>
      <c r="AW29" s="134">
        <v>0</v>
      </c>
      <c r="AX29" s="104"/>
      <c r="AY29" s="113"/>
      <c r="AZ29" s="113"/>
      <c r="BA29" s="57"/>
      <c r="BB29" s="57"/>
      <c r="BC29" s="57"/>
      <c r="BD29" s="113"/>
      <c r="BE29" s="104"/>
      <c r="BF29" s="104"/>
      <c r="BG29" s="57"/>
      <c r="BH29" s="57"/>
      <c r="BI29" s="104"/>
      <c r="BJ29" s="57"/>
      <c r="BK29" s="113"/>
      <c r="BL29" s="113"/>
      <c r="BM29" s="113"/>
      <c r="BN29" s="57"/>
      <c r="BO29" s="57"/>
      <c r="BP29" s="57"/>
      <c r="BQ29" s="113"/>
      <c r="BR29" s="104"/>
      <c r="BS29" s="104"/>
      <c r="BT29" s="57"/>
      <c r="BU29" s="57"/>
      <c r="BV29" s="104"/>
      <c r="BW29" s="57"/>
      <c r="BX29" s="114"/>
      <c r="BY29" s="57"/>
      <c r="BZ29" s="114"/>
      <c r="CA29" s="115"/>
      <c r="CB29" s="115"/>
      <c r="CC29" s="115"/>
      <c r="CD29" s="114"/>
      <c r="CE29" s="114"/>
      <c r="CF29" s="116"/>
      <c r="CG29" s="115"/>
      <c r="CH29" s="115"/>
      <c r="CI29" s="116"/>
      <c r="CJ29" s="115"/>
      <c r="CK29" s="114"/>
      <c r="CL29" s="57"/>
      <c r="CM29" s="114"/>
      <c r="CN29" s="115"/>
      <c r="CO29" s="115"/>
      <c r="CP29" s="115"/>
      <c r="CQ29" s="114"/>
      <c r="CR29" s="114"/>
      <c r="CS29" s="116"/>
      <c r="CT29" s="115"/>
      <c r="CU29" s="115"/>
      <c r="CV29" s="116"/>
      <c r="CW29" s="115"/>
      <c r="CX29" s="114"/>
      <c r="CY29" s="57"/>
      <c r="CZ29" s="114"/>
      <c r="DA29" s="115"/>
      <c r="DB29" s="115"/>
      <c r="DC29" s="115"/>
      <c r="DD29" s="114"/>
      <c r="DE29" s="114"/>
      <c r="DF29" s="116"/>
      <c r="DG29" s="115"/>
      <c r="DH29" s="115"/>
      <c r="DI29" s="116"/>
      <c r="DJ29" s="115"/>
      <c r="DK29" s="114"/>
      <c r="DL29" s="57"/>
      <c r="DM29" s="114"/>
      <c r="DN29" s="115"/>
      <c r="DO29" s="115"/>
      <c r="DP29" s="115"/>
      <c r="DQ29" s="114"/>
      <c r="DR29" s="114"/>
      <c r="DS29" s="116"/>
      <c r="DT29" s="115"/>
      <c r="DU29" s="115"/>
      <c r="DV29" s="116"/>
      <c r="DW29" s="115"/>
      <c r="DX29" s="114"/>
      <c r="DY29" s="57"/>
      <c r="DZ29" s="114"/>
      <c r="EA29" s="115"/>
      <c r="EB29" s="115"/>
      <c r="EC29" s="115"/>
      <c r="ED29" s="114"/>
      <c r="EE29" s="114"/>
      <c r="EF29" s="116"/>
      <c r="EG29" s="115"/>
      <c r="EH29" s="115"/>
      <c r="EI29" s="116"/>
      <c r="EJ29" s="115"/>
      <c r="EK29" s="114"/>
      <c r="EL29" s="57"/>
      <c r="EM29" s="114"/>
      <c r="EN29" s="115"/>
      <c r="EO29" s="115"/>
      <c r="EP29" s="115"/>
      <c r="EQ29" s="115"/>
      <c r="ER29" s="114"/>
      <c r="ES29" s="116"/>
      <c r="ET29" s="115"/>
      <c r="EU29" s="115"/>
      <c r="EV29" s="116"/>
      <c r="EW29" s="115"/>
      <c r="EX29" s="114"/>
      <c r="EY29" s="57"/>
      <c r="EZ29" s="114"/>
      <c r="FA29" s="115"/>
      <c r="FB29" s="115"/>
      <c r="FC29" s="115"/>
      <c r="FD29" s="114"/>
      <c r="FE29" s="114"/>
      <c r="FF29" s="116"/>
      <c r="FG29" s="115"/>
      <c r="FH29" s="115"/>
      <c r="FI29" s="116"/>
      <c r="FJ29" s="115"/>
    </row>
    <row r="30" spans="1:166" ht="18.75" customHeight="1">
      <c r="A30" s="20"/>
      <c r="B30" s="68" t="s">
        <v>7</v>
      </c>
      <c r="C30" s="73"/>
      <c r="D30" s="73">
        <v>0</v>
      </c>
      <c r="E30" s="69"/>
      <c r="F30" s="69"/>
      <c r="G30" s="73">
        <v>0</v>
      </c>
      <c r="H30" s="73"/>
      <c r="I30" s="73"/>
      <c r="J30" s="73">
        <v>0</v>
      </c>
      <c r="K30" s="73"/>
      <c r="L30" s="73">
        <v>0</v>
      </c>
      <c r="M30" s="73"/>
      <c r="N30" s="73">
        <v>0</v>
      </c>
      <c r="O30" s="73"/>
      <c r="P30" s="73">
        <v>0</v>
      </c>
      <c r="Q30" s="73"/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117"/>
      <c r="Y30" s="117">
        <v>0</v>
      </c>
      <c r="Z30" s="118"/>
      <c r="AA30" s="117">
        <v>0</v>
      </c>
      <c r="AB30" s="117"/>
      <c r="AC30" s="117">
        <v>0</v>
      </c>
      <c r="AD30" s="118"/>
      <c r="AE30" s="119">
        <v>0</v>
      </c>
      <c r="AF30" s="119">
        <v>0</v>
      </c>
      <c r="AG30" s="117">
        <v>0</v>
      </c>
      <c r="AH30" s="117">
        <v>0</v>
      </c>
      <c r="AI30" s="117">
        <v>0</v>
      </c>
      <c r="AJ30" s="117">
        <v>0</v>
      </c>
      <c r="AK30" s="118"/>
      <c r="AL30" s="78">
        <v>0</v>
      </c>
      <c r="AM30" s="118"/>
      <c r="AN30" s="117">
        <v>0</v>
      </c>
      <c r="AO30" s="117"/>
      <c r="AP30" s="117">
        <v>0</v>
      </c>
      <c r="AQ30" s="118"/>
      <c r="AR30" s="119">
        <v>0</v>
      </c>
      <c r="AS30" s="119">
        <v>0</v>
      </c>
      <c r="AT30" s="119">
        <v>0</v>
      </c>
      <c r="AU30" s="119">
        <v>0</v>
      </c>
      <c r="AV30" s="119">
        <v>0</v>
      </c>
      <c r="AW30" s="78">
        <v>0</v>
      </c>
      <c r="AX30" s="118"/>
      <c r="AY30" s="118">
        <v>0</v>
      </c>
      <c r="AZ30" s="118"/>
      <c r="BA30" s="117">
        <v>0</v>
      </c>
      <c r="BB30" s="117"/>
      <c r="BC30" s="117">
        <v>0</v>
      </c>
      <c r="BD30" s="118"/>
      <c r="BE30" s="119">
        <v>0</v>
      </c>
      <c r="BF30" s="119">
        <v>0</v>
      </c>
      <c r="BG30" s="119">
        <v>0</v>
      </c>
      <c r="BH30" s="119">
        <v>0</v>
      </c>
      <c r="BI30" s="119">
        <v>0</v>
      </c>
      <c r="BJ30" s="119">
        <v>0</v>
      </c>
      <c r="BK30" s="118"/>
      <c r="BL30" s="118">
        <v>0</v>
      </c>
      <c r="BM30" s="118">
        <v>0</v>
      </c>
      <c r="BN30" s="118">
        <v>0</v>
      </c>
      <c r="BO30" s="117"/>
      <c r="BP30" s="117">
        <v>0</v>
      </c>
      <c r="BQ30" s="118"/>
      <c r="BR30" s="119">
        <v>0</v>
      </c>
      <c r="BS30" s="119">
        <v>0</v>
      </c>
      <c r="BT30" s="119">
        <v>0</v>
      </c>
      <c r="BU30" s="119">
        <v>0</v>
      </c>
      <c r="BV30" s="119">
        <v>0</v>
      </c>
      <c r="BW30" s="117">
        <v>0</v>
      </c>
      <c r="BX30" s="106"/>
      <c r="BY30" s="120">
        <v>0</v>
      </c>
      <c r="BZ30" s="120"/>
      <c r="CA30" s="78">
        <v>0</v>
      </c>
      <c r="CB30" s="78"/>
      <c r="CC30" s="78">
        <v>0</v>
      </c>
      <c r="CD30" s="120"/>
      <c r="CE30" s="120">
        <v>0</v>
      </c>
      <c r="CF30" s="106">
        <v>0</v>
      </c>
      <c r="CG30" s="61">
        <v>0</v>
      </c>
      <c r="CH30" s="57">
        <v>0</v>
      </c>
      <c r="CI30" s="106">
        <v>0</v>
      </c>
      <c r="CJ30" s="78">
        <v>0</v>
      </c>
      <c r="CK30" s="106"/>
      <c r="CL30" s="120">
        <v>0</v>
      </c>
      <c r="CM30" s="120"/>
      <c r="CN30" s="78">
        <v>0</v>
      </c>
      <c r="CO30" s="78"/>
      <c r="CP30" s="78">
        <v>0</v>
      </c>
      <c r="CQ30" s="120"/>
      <c r="CR30" s="120">
        <v>0</v>
      </c>
      <c r="CS30" s="106">
        <v>0</v>
      </c>
      <c r="CT30" s="61">
        <v>0</v>
      </c>
      <c r="CU30" s="57">
        <v>0</v>
      </c>
      <c r="CV30" s="106">
        <v>0</v>
      </c>
      <c r="CW30" s="78">
        <v>0</v>
      </c>
      <c r="CX30" s="106"/>
      <c r="CY30" s="78">
        <v>0</v>
      </c>
      <c r="CZ30" s="120"/>
      <c r="DA30" s="78">
        <v>0</v>
      </c>
      <c r="DB30" s="78"/>
      <c r="DC30" s="78">
        <v>0</v>
      </c>
      <c r="DD30" s="120"/>
      <c r="DE30" s="120">
        <v>0</v>
      </c>
      <c r="DF30" s="106">
        <v>0</v>
      </c>
      <c r="DG30" s="61">
        <v>0</v>
      </c>
      <c r="DH30" s="57">
        <v>0</v>
      </c>
      <c r="DI30" s="106">
        <v>0</v>
      </c>
      <c r="DJ30" s="78">
        <v>0</v>
      </c>
      <c r="DK30" s="106"/>
      <c r="DL30" s="120">
        <v>0</v>
      </c>
      <c r="DM30" s="120"/>
      <c r="DN30" s="78">
        <v>0</v>
      </c>
      <c r="DO30" s="78"/>
      <c r="DP30" s="78">
        <v>0</v>
      </c>
      <c r="DQ30" s="120"/>
      <c r="DR30" s="120">
        <v>0</v>
      </c>
      <c r="DS30" s="106">
        <v>0</v>
      </c>
      <c r="DT30" s="61">
        <v>0</v>
      </c>
      <c r="DU30" s="57">
        <v>0</v>
      </c>
      <c r="DV30" s="106">
        <v>0</v>
      </c>
      <c r="DW30" s="78">
        <v>0</v>
      </c>
      <c r="DX30" s="106"/>
      <c r="DY30" s="120">
        <v>0</v>
      </c>
      <c r="DZ30" s="120"/>
      <c r="EA30" s="78">
        <v>0</v>
      </c>
      <c r="EB30" s="78"/>
      <c r="EC30" s="78">
        <v>0</v>
      </c>
      <c r="ED30" s="120"/>
      <c r="EE30" s="120">
        <v>0</v>
      </c>
      <c r="EF30" s="106">
        <v>0</v>
      </c>
      <c r="EG30" s="61">
        <v>0</v>
      </c>
      <c r="EH30" s="57">
        <v>0</v>
      </c>
      <c r="EI30" s="106">
        <v>0</v>
      </c>
      <c r="EJ30" s="78">
        <v>0</v>
      </c>
      <c r="EK30" s="106"/>
      <c r="EL30" s="120">
        <v>0</v>
      </c>
      <c r="EM30" s="120"/>
      <c r="EN30" s="78">
        <v>0</v>
      </c>
      <c r="EO30" s="78"/>
      <c r="EP30" s="78">
        <v>0</v>
      </c>
      <c r="EQ30" s="78"/>
      <c r="ER30" s="120">
        <v>0</v>
      </c>
      <c r="ES30" s="106">
        <v>0</v>
      </c>
      <c r="ET30" s="61">
        <v>0</v>
      </c>
      <c r="EU30" s="57">
        <v>0</v>
      </c>
      <c r="EV30" s="106">
        <v>0</v>
      </c>
      <c r="EW30" s="78">
        <v>0</v>
      </c>
      <c r="EX30" s="106"/>
      <c r="EY30" s="120">
        <v>0</v>
      </c>
      <c r="EZ30" s="120"/>
      <c r="FA30" s="78">
        <v>0</v>
      </c>
      <c r="FB30" s="78"/>
      <c r="FC30" s="78">
        <v>0</v>
      </c>
      <c r="FD30" s="120"/>
      <c r="FE30" s="120">
        <v>0</v>
      </c>
      <c r="FF30" s="106">
        <v>0</v>
      </c>
      <c r="FG30" s="61">
        <v>0</v>
      </c>
      <c r="FH30" s="57">
        <v>0</v>
      </c>
      <c r="FI30" s="106">
        <v>0</v>
      </c>
      <c r="FJ30" s="78">
        <v>0</v>
      </c>
    </row>
    <row r="31" spans="1:166" s="121" customFormat="1" ht="23.25" customHeight="1">
      <c r="A31" s="20"/>
      <c r="B31" s="68" t="s">
        <v>9</v>
      </c>
      <c r="C31" s="68"/>
      <c r="D31" s="70">
        <f>D9+D24+D27+D30</f>
        <v>952640000</v>
      </c>
      <c r="E31" s="70"/>
      <c r="F31" s="70"/>
      <c r="G31" s="70">
        <f>G9+G24+G27+G30</f>
        <v>363000000</v>
      </c>
      <c r="H31" s="70">
        <f>H9+H24+H27+H30</f>
        <v>0</v>
      </c>
      <c r="I31" s="70">
        <f>I9+I24+I27+I30</f>
        <v>0</v>
      </c>
      <c r="J31" s="70">
        <f>J9+J24+J27+J30</f>
        <v>363000000</v>
      </c>
      <c r="K31" s="70"/>
      <c r="L31" s="70">
        <f>L9+L24+L27+L30</f>
        <v>0</v>
      </c>
      <c r="M31" s="70"/>
      <c r="N31" s="70">
        <f>N9+N24+N27+N30</f>
        <v>80000000</v>
      </c>
      <c r="O31" s="70"/>
      <c r="P31" s="70">
        <f aca="true" t="shared" si="58" ref="P31:W31">P9+P24+P27+P30</f>
        <v>2440826.01</v>
      </c>
      <c r="Q31" s="70">
        <f t="shared" si="58"/>
        <v>0</v>
      </c>
      <c r="R31" s="70">
        <f t="shared" si="58"/>
        <v>0</v>
      </c>
      <c r="S31" s="70">
        <f t="shared" si="58"/>
        <v>2440826.01</v>
      </c>
      <c r="T31" s="70">
        <f t="shared" si="58"/>
        <v>283000000</v>
      </c>
      <c r="U31" s="70">
        <f t="shared" si="58"/>
        <v>0</v>
      </c>
      <c r="V31" s="70">
        <f t="shared" si="58"/>
        <v>0</v>
      </c>
      <c r="W31" s="70">
        <f t="shared" si="58"/>
        <v>283000000</v>
      </c>
      <c r="X31" s="70"/>
      <c r="Y31" s="70">
        <f>Y9+Y24+Y27+Y30</f>
        <v>148140000</v>
      </c>
      <c r="Z31" s="70"/>
      <c r="AA31" s="70">
        <f>AA9+AA24+AA27+AA30</f>
        <v>150000000</v>
      </c>
      <c r="AB31" s="70"/>
      <c r="AC31" s="70">
        <f aca="true" t="shared" si="59" ref="AC31:AJ31">AC9+AC24+AC27+AC30</f>
        <v>1544890.28</v>
      </c>
      <c r="AD31" s="70">
        <f t="shared" si="59"/>
        <v>0</v>
      </c>
      <c r="AE31" s="70">
        <f t="shared" si="59"/>
        <v>0</v>
      </c>
      <c r="AF31" s="70">
        <f t="shared" si="59"/>
        <v>151544890.28000003</v>
      </c>
      <c r="AG31" s="70">
        <f t="shared" si="59"/>
        <v>281140000</v>
      </c>
      <c r="AH31" s="70">
        <f t="shared" si="59"/>
        <v>0</v>
      </c>
      <c r="AI31" s="70">
        <f t="shared" si="59"/>
        <v>0</v>
      </c>
      <c r="AJ31" s="70">
        <f t="shared" si="59"/>
        <v>281140000</v>
      </c>
      <c r="AK31" s="70"/>
      <c r="AL31" s="70">
        <f>AL9+AL24+AL27+AL30</f>
        <v>0</v>
      </c>
      <c r="AM31" s="70"/>
      <c r="AN31" s="70">
        <f aca="true" t="shared" si="60" ref="AN31:AW31">AN9+AN24+AN27+AN30</f>
        <v>0</v>
      </c>
      <c r="AO31" s="70">
        <f t="shared" si="60"/>
        <v>0</v>
      </c>
      <c r="AP31" s="70">
        <f t="shared" si="60"/>
        <v>767824.8200000001</v>
      </c>
      <c r="AQ31" s="70">
        <f t="shared" si="60"/>
        <v>0</v>
      </c>
      <c r="AR31" s="70">
        <f t="shared" si="60"/>
        <v>0</v>
      </c>
      <c r="AS31" s="70">
        <f t="shared" si="60"/>
        <v>767824.8200000001</v>
      </c>
      <c r="AT31" s="70">
        <f t="shared" si="60"/>
        <v>281140000</v>
      </c>
      <c r="AU31" s="70">
        <f t="shared" si="60"/>
        <v>0</v>
      </c>
      <c r="AV31" s="70">
        <f t="shared" si="60"/>
        <v>0</v>
      </c>
      <c r="AW31" s="70">
        <f t="shared" si="60"/>
        <v>281140000</v>
      </c>
      <c r="AX31" s="70"/>
      <c r="AY31" s="70">
        <f>AY9+AY24+AY27+AY30</f>
        <v>0</v>
      </c>
      <c r="AZ31" s="70"/>
      <c r="BA31" s="70">
        <f aca="true" t="shared" si="61" ref="BA31:CF31">BA9+BA24+BA27+BA30</f>
        <v>0</v>
      </c>
      <c r="BB31" s="70">
        <f t="shared" si="61"/>
        <v>0</v>
      </c>
      <c r="BC31" s="70">
        <f t="shared" si="61"/>
        <v>820778.26</v>
      </c>
      <c r="BD31" s="70">
        <f t="shared" si="61"/>
        <v>0</v>
      </c>
      <c r="BE31" s="70">
        <f t="shared" si="61"/>
        <v>0</v>
      </c>
      <c r="BF31" s="70">
        <f t="shared" si="61"/>
        <v>820778.26</v>
      </c>
      <c r="BG31" s="70">
        <f t="shared" si="61"/>
        <v>281140000</v>
      </c>
      <c r="BH31" s="70">
        <f t="shared" si="61"/>
        <v>0</v>
      </c>
      <c r="BI31" s="70">
        <f t="shared" si="61"/>
        <v>0</v>
      </c>
      <c r="BJ31" s="70">
        <f t="shared" si="61"/>
        <v>281140000</v>
      </c>
      <c r="BK31" s="70">
        <f t="shared" si="61"/>
        <v>0</v>
      </c>
      <c r="BL31" s="70">
        <f t="shared" si="61"/>
        <v>195000000</v>
      </c>
      <c r="BM31" s="70">
        <f t="shared" si="61"/>
        <v>0</v>
      </c>
      <c r="BN31" s="70">
        <f t="shared" si="61"/>
        <v>248140000</v>
      </c>
      <c r="BO31" s="70">
        <f t="shared" si="61"/>
        <v>0</v>
      </c>
      <c r="BP31" s="70">
        <f t="shared" si="61"/>
        <v>958290.38</v>
      </c>
      <c r="BQ31" s="70">
        <f t="shared" si="61"/>
        <v>0</v>
      </c>
      <c r="BR31" s="70">
        <f t="shared" si="61"/>
        <v>0</v>
      </c>
      <c r="BS31" s="70">
        <f t="shared" si="61"/>
        <v>148176427.87</v>
      </c>
      <c r="BT31" s="70">
        <f t="shared" si="61"/>
        <v>228000000</v>
      </c>
      <c r="BU31" s="70">
        <f t="shared" si="61"/>
        <v>0</v>
      </c>
      <c r="BV31" s="70">
        <f t="shared" si="61"/>
        <v>0</v>
      </c>
      <c r="BW31" s="70">
        <f t="shared" si="61"/>
        <v>228000000</v>
      </c>
      <c r="BX31" s="70">
        <f t="shared" si="61"/>
        <v>0</v>
      </c>
      <c r="BY31" s="70">
        <f t="shared" si="61"/>
        <v>50000000</v>
      </c>
      <c r="BZ31" s="70">
        <f t="shared" si="61"/>
        <v>0</v>
      </c>
      <c r="CA31" s="70">
        <f t="shared" si="61"/>
        <v>0</v>
      </c>
      <c r="CB31" s="70">
        <f t="shared" si="61"/>
        <v>0</v>
      </c>
      <c r="CC31" s="70">
        <f t="shared" si="61"/>
        <v>581769.12</v>
      </c>
      <c r="CD31" s="70">
        <f t="shared" si="61"/>
        <v>0</v>
      </c>
      <c r="CE31" s="70">
        <f t="shared" si="61"/>
        <v>0</v>
      </c>
      <c r="CF31" s="70">
        <f t="shared" si="61"/>
        <v>581769.12</v>
      </c>
      <c r="CG31" s="70">
        <f>CG9+CG24+CG27+CG30</f>
        <v>278000000</v>
      </c>
      <c r="CH31" s="70">
        <f aca="true" t="shared" si="62" ref="CH31:DL31">CH9+CH24+CH27+CH30</f>
        <v>0</v>
      </c>
      <c r="CI31" s="70">
        <f>CI9+CI24+CI27+CI30</f>
        <v>0</v>
      </c>
      <c r="CJ31" s="70">
        <f t="shared" si="62"/>
        <v>278000000</v>
      </c>
      <c r="CK31" s="70">
        <f t="shared" si="62"/>
        <v>0</v>
      </c>
      <c r="CL31" s="70">
        <f t="shared" si="62"/>
        <v>0</v>
      </c>
      <c r="CM31" s="70">
        <f t="shared" si="62"/>
        <v>0</v>
      </c>
      <c r="CN31" s="70">
        <f>CN9+CN24+CN27+CN30</f>
        <v>0</v>
      </c>
      <c r="CO31" s="70">
        <f t="shared" si="62"/>
        <v>0</v>
      </c>
      <c r="CP31" s="70">
        <f>CP9+CP24+CP27+CP30</f>
        <v>817520.5</v>
      </c>
      <c r="CQ31" s="149"/>
      <c r="CR31" s="148">
        <f t="shared" si="62"/>
        <v>0</v>
      </c>
      <c r="CS31" s="70">
        <f>CS9+CS24+CS27+CS30</f>
        <v>817520.5</v>
      </c>
      <c r="CT31" s="70">
        <f>CT9+CT24+CT27+CT30</f>
        <v>278000000</v>
      </c>
      <c r="CU31" s="70">
        <f t="shared" si="62"/>
        <v>0</v>
      </c>
      <c r="CV31" s="70">
        <f t="shared" si="62"/>
        <v>0</v>
      </c>
      <c r="CW31" s="70">
        <f t="shared" si="62"/>
        <v>278000000</v>
      </c>
      <c r="CX31" s="70">
        <f t="shared" si="62"/>
        <v>0</v>
      </c>
      <c r="CY31" s="70">
        <f t="shared" si="62"/>
        <v>0</v>
      </c>
      <c r="CZ31" s="70">
        <f t="shared" si="62"/>
        <v>0</v>
      </c>
      <c r="DA31" s="70">
        <f t="shared" si="62"/>
        <v>50000000</v>
      </c>
      <c r="DB31" s="70">
        <f t="shared" si="62"/>
        <v>0</v>
      </c>
      <c r="DC31" s="70">
        <f t="shared" si="62"/>
        <v>869818.97</v>
      </c>
      <c r="DD31" s="149"/>
      <c r="DE31" s="148">
        <f t="shared" si="62"/>
        <v>0</v>
      </c>
      <c r="DF31" s="70">
        <f t="shared" si="62"/>
        <v>50869818.97</v>
      </c>
      <c r="DG31" s="70">
        <f t="shared" si="62"/>
        <v>228000000</v>
      </c>
      <c r="DH31" s="70">
        <f t="shared" si="62"/>
        <v>0</v>
      </c>
      <c r="DI31" s="70">
        <f t="shared" si="62"/>
        <v>0</v>
      </c>
      <c r="DJ31" s="70">
        <f t="shared" si="62"/>
        <v>228000000</v>
      </c>
      <c r="DK31" s="70">
        <f t="shared" si="62"/>
        <v>0</v>
      </c>
      <c r="DL31" s="70">
        <f t="shared" si="62"/>
        <v>0</v>
      </c>
      <c r="DM31" s="70">
        <f aca="true" t="shared" si="63" ref="DM31:ER31">DM9+DM24+DM27+DM30</f>
        <v>0</v>
      </c>
      <c r="DN31" s="70">
        <f t="shared" si="63"/>
        <v>0</v>
      </c>
      <c r="DO31" s="70">
        <f t="shared" si="63"/>
        <v>0</v>
      </c>
      <c r="DP31" s="70">
        <f t="shared" si="63"/>
        <v>456530.05</v>
      </c>
      <c r="DQ31" s="222">
        <f>DR9+DR24+DR27+DR30</f>
        <v>0</v>
      </c>
      <c r="DR31" s="228"/>
      <c r="DS31" s="70">
        <f t="shared" si="63"/>
        <v>456530.05</v>
      </c>
      <c r="DT31" s="70">
        <f t="shared" si="63"/>
        <v>228000000</v>
      </c>
      <c r="DU31" s="70">
        <f t="shared" si="63"/>
        <v>0</v>
      </c>
      <c r="DV31" s="70">
        <f t="shared" si="63"/>
        <v>0</v>
      </c>
      <c r="DW31" s="70">
        <f t="shared" si="63"/>
        <v>228000000</v>
      </c>
      <c r="DX31" s="70">
        <f t="shared" si="63"/>
        <v>0</v>
      </c>
      <c r="DY31" s="70">
        <f t="shared" si="63"/>
        <v>0</v>
      </c>
      <c r="DZ31" s="70">
        <f t="shared" si="63"/>
        <v>0</v>
      </c>
      <c r="EA31" s="70">
        <f t="shared" si="63"/>
        <v>0</v>
      </c>
      <c r="EB31" s="70">
        <f t="shared" si="63"/>
        <v>0</v>
      </c>
      <c r="EC31" s="70">
        <f t="shared" si="63"/>
        <v>454803.28</v>
      </c>
      <c r="ED31" s="70">
        <f t="shared" si="63"/>
        <v>0</v>
      </c>
      <c r="EE31" s="70">
        <f t="shared" si="63"/>
        <v>0</v>
      </c>
      <c r="EF31" s="70">
        <f t="shared" si="63"/>
        <v>454803.28</v>
      </c>
      <c r="EG31" s="70">
        <f t="shared" si="63"/>
        <v>228000000</v>
      </c>
      <c r="EH31" s="70">
        <f t="shared" si="63"/>
        <v>0</v>
      </c>
      <c r="EI31" s="70">
        <f t="shared" si="63"/>
        <v>0</v>
      </c>
      <c r="EJ31" s="70">
        <f t="shared" si="63"/>
        <v>228000000</v>
      </c>
      <c r="EK31" s="70">
        <f t="shared" si="63"/>
        <v>0</v>
      </c>
      <c r="EL31" s="70">
        <f t="shared" si="63"/>
        <v>150000000</v>
      </c>
      <c r="EM31" s="70">
        <f t="shared" si="63"/>
        <v>0</v>
      </c>
      <c r="EN31" s="70">
        <f t="shared" si="63"/>
        <v>145000000</v>
      </c>
      <c r="EO31" s="70">
        <f t="shared" si="63"/>
        <v>0</v>
      </c>
      <c r="EP31" s="70">
        <f t="shared" si="63"/>
        <v>849153.0199999999</v>
      </c>
      <c r="EQ31" s="70">
        <f t="shared" si="63"/>
        <v>0</v>
      </c>
      <c r="ER31" s="70">
        <f t="shared" si="63"/>
        <v>0</v>
      </c>
      <c r="ES31" s="70">
        <f aca="true" t="shared" si="64" ref="ES31:FJ31">ES9+ES24+ES27+ES30</f>
        <v>145849153.01999998</v>
      </c>
      <c r="ET31" s="70">
        <f t="shared" si="64"/>
        <v>233000000</v>
      </c>
      <c r="EU31" s="70">
        <f t="shared" si="64"/>
        <v>0</v>
      </c>
      <c r="EV31" s="70">
        <f t="shared" si="64"/>
        <v>0</v>
      </c>
      <c r="EW31" s="70">
        <f t="shared" si="64"/>
        <v>233000000</v>
      </c>
      <c r="EX31" s="70">
        <f t="shared" si="64"/>
        <v>0</v>
      </c>
      <c r="EY31" s="70">
        <f t="shared" si="64"/>
        <v>150000000</v>
      </c>
      <c r="EZ31" s="70">
        <f t="shared" si="64"/>
        <v>0</v>
      </c>
      <c r="FA31" s="70">
        <f t="shared" si="64"/>
        <v>0</v>
      </c>
      <c r="FB31" s="70">
        <f t="shared" si="64"/>
        <v>0</v>
      </c>
      <c r="FC31" s="70">
        <f t="shared" si="64"/>
        <v>1130327.88</v>
      </c>
      <c r="FD31" s="149">
        <f t="shared" si="64"/>
        <v>0</v>
      </c>
      <c r="FE31" s="148">
        <f t="shared" si="64"/>
        <v>0</v>
      </c>
      <c r="FF31" s="70">
        <f t="shared" si="64"/>
        <v>1130327.88</v>
      </c>
      <c r="FG31" s="70">
        <f t="shared" si="64"/>
        <v>383000000</v>
      </c>
      <c r="FH31" s="70">
        <f t="shared" si="64"/>
        <v>0</v>
      </c>
      <c r="FI31" s="70">
        <f t="shared" si="64"/>
        <v>0</v>
      </c>
      <c r="FJ31" s="70">
        <f t="shared" si="64"/>
        <v>383000000</v>
      </c>
    </row>
    <row r="32" spans="1:166" s="121" customFormat="1" ht="17.25" customHeight="1">
      <c r="A32" s="99"/>
      <c r="B32" s="82"/>
      <c r="C32" s="82"/>
      <c r="D32" s="122"/>
      <c r="E32" s="82"/>
      <c r="F32" s="8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2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24"/>
      <c r="EX32" s="124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24"/>
    </row>
    <row r="33" spans="1:166" ht="22.5" customHeight="1">
      <c r="A33" s="80"/>
      <c r="B33" s="2"/>
      <c r="C33" s="3"/>
      <c r="D33" s="2"/>
      <c r="E33" s="3"/>
      <c r="F33" s="3"/>
      <c r="G33" s="3"/>
      <c r="H33" s="3"/>
      <c r="I33" s="3"/>
      <c r="J33" s="125"/>
      <c r="K33" s="1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7"/>
      <c r="X33" s="7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7"/>
      <c r="AX33" s="5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K33" s="5"/>
      <c r="BX33" s="7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5"/>
      <c r="CK33" s="25"/>
      <c r="CW33" s="151"/>
      <c r="CX33" s="25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25"/>
      <c r="DK33" s="5"/>
      <c r="DX33" s="5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5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25"/>
      <c r="EX33" s="5"/>
      <c r="EY33" s="164" t="s">
        <v>134</v>
      </c>
      <c r="EZ33" s="185"/>
      <c r="FA33" s="185"/>
      <c r="FB33" s="185"/>
      <c r="FC33" s="185"/>
      <c r="FD33" s="185"/>
      <c r="FE33" s="185"/>
      <c r="FF33" s="185"/>
      <c r="FG33" s="191"/>
      <c r="FH33" s="5"/>
      <c r="FI33" s="5"/>
      <c r="FJ33" s="7"/>
    </row>
    <row r="34" spans="1:166" ht="10.5" customHeight="1">
      <c r="A34" s="80"/>
      <c r="B34" s="2"/>
      <c r="C34" s="3"/>
      <c r="D34" s="3"/>
      <c r="E34" s="3"/>
      <c r="F34" s="3"/>
      <c r="G34" s="3"/>
      <c r="H34" s="3"/>
      <c r="I34" s="3"/>
      <c r="J34" s="12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  <c r="AX34" s="5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K34" s="5"/>
      <c r="BX34" s="7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5"/>
      <c r="CK34" s="25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51"/>
      <c r="CX34" s="25"/>
      <c r="CY34" s="5"/>
      <c r="CZ34" s="127"/>
      <c r="DA34" s="127"/>
      <c r="DB34" s="127"/>
      <c r="DC34" s="127"/>
      <c r="DD34" s="127"/>
      <c r="DE34" s="127"/>
      <c r="DF34" s="127"/>
      <c r="DG34" s="3"/>
      <c r="DH34" s="5"/>
      <c r="DI34" s="5"/>
      <c r="DJ34" s="25"/>
      <c r="DK34" s="5"/>
      <c r="DX34" s="5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5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25"/>
      <c r="EX34" s="5"/>
      <c r="EY34" s="5"/>
      <c r="EZ34" s="127"/>
      <c r="FA34" s="127"/>
      <c r="FB34" s="127"/>
      <c r="FC34" s="127"/>
      <c r="FD34" s="127"/>
      <c r="FE34" s="127"/>
      <c r="FF34" s="127"/>
      <c r="FG34" s="3"/>
      <c r="FH34" s="5"/>
      <c r="FI34" s="5"/>
      <c r="FJ34" s="7"/>
    </row>
    <row r="35" spans="1:166" ht="12" customHeight="1">
      <c r="A35" s="80"/>
      <c r="B35" s="2"/>
      <c r="C35" s="3"/>
      <c r="D35" s="3"/>
      <c r="E35" s="3"/>
      <c r="F35" s="3"/>
      <c r="G35" s="3"/>
      <c r="H35" s="3"/>
      <c r="I35" s="3"/>
      <c r="J35" s="125"/>
      <c r="K35" s="1"/>
      <c r="L35" s="164"/>
      <c r="M35" s="185"/>
      <c r="N35" s="185"/>
      <c r="O35" s="185"/>
      <c r="P35" s="185"/>
      <c r="Q35" s="185"/>
      <c r="R35" s="185"/>
      <c r="S35" s="185"/>
      <c r="T35" s="185"/>
      <c r="U35" s="185"/>
      <c r="V35" s="1"/>
      <c r="W35" s="7"/>
      <c r="X35" s="7"/>
      <c r="Y35" s="164"/>
      <c r="Z35" s="185"/>
      <c r="AA35" s="185"/>
      <c r="AB35" s="185"/>
      <c r="AC35" s="185"/>
      <c r="AD35" s="185"/>
      <c r="AE35" s="185"/>
      <c r="AF35" s="185"/>
      <c r="AG35" s="185"/>
      <c r="AH35" s="185"/>
      <c r="AI35" s="1"/>
      <c r="AJ35" s="7"/>
      <c r="AX35" s="5"/>
      <c r="AY35" s="164"/>
      <c r="AZ35" s="185"/>
      <c r="BA35" s="185"/>
      <c r="BB35" s="185"/>
      <c r="BC35" s="185"/>
      <c r="BD35" s="185"/>
      <c r="BE35" s="185"/>
      <c r="BF35" s="185"/>
      <c r="BG35" s="185"/>
      <c r="BH35" s="185"/>
      <c r="BI35" s="1"/>
      <c r="BK35" s="5"/>
      <c r="BX35" s="7"/>
      <c r="BY35" s="164"/>
      <c r="BZ35" s="185"/>
      <c r="CA35" s="185"/>
      <c r="CB35" s="185"/>
      <c r="CC35" s="185"/>
      <c r="CD35" s="185"/>
      <c r="CE35" s="185"/>
      <c r="CF35" s="185"/>
      <c r="CG35" s="185"/>
      <c r="CH35" s="185"/>
      <c r="CI35" s="1"/>
      <c r="CJ35" s="5"/>
      <c r="CK35" s="25"/>
      <c r="CL35" s="164"/>
      <c r="CM35" s="185"/>
      <c r="CN35" s="185"/>
      <c r="CO35" s="185"/>
      <c r="CP35" s="185"/>
      <c r="CQ35" s="185"/>
      <c r="CR35" s="185"/>
      <c r="CS35" s="185"/>
      <c r="CT35" s="185"/>
      <c r="CU35" s="185"/>
      <c r="CV35" s="1"/>
      <c r="CW35" s="151"/>
      <c r="CX35" s="25"/>
      <c r="DJ35" s="25"/>
      <c r="DK35" s="5"/>
      <c r="DX35" s="5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5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25"/>
      <c r="EX35" s="5"/>
      <c r="EY35" s="164" t="s">
        <v>46</v>
      </c>
      <c r="EZ35" s="185"/>
      <c r="FA35" s="185"/>
      <c r="FB35" s="185"/>
      <c r="FC35" s="185"/>
      <c r="FD35" s="185"/>
      <c r="FE35" s="185"/>
      <c r="FF35" s="185"/>
      <c r="FG35" s="185"/>
      <c r="FH35" s="185"/>
      <c r="FI35" s="1"/>
      <c r="FJ35" s="7"/>
    </row>
    <row r="36" spans="1:166" ht="12" customHeight="1">
      <c r="A36" s="80"/>
      <c r="B36" s="2"/>
      <c r="C36" s="3"/>
      <c r="D36" s="3"/>
      <c r="E36" s="3"/>
      <c r="F36" s="3"/>
      <c r="G36" s="3"/>
      <c r="H36" s="3"/>
      <c r="I36" s="3"/>
      <c r="J36" s="125"/>
      <c r="K36" s="1"/>
      <c r="L36" s="1"/>
      <c r="M36" s="128"/>
      <c r="N36" s="128"/>
      <c r="O36" s="128"/>
      <c r="P36" s="128"/>
      <c r="Q36" s="128"/>
      <c r="R36" s="128"/>
      <c r="S36" s="128"/>
      <c r="T36" s="128"/>
      <c r="U36" s="128"/>
      <c r="V36" s="1"/>
      <c r="W36" s="7"/>
      <c r="X36" s="7"/>
      <c r="Y36" s="164"/>
      <c r="Z36" s="185"/>
      <c r="AA36" s="185"/>
      <c r="AB36" s="185"/>
      <c r="AC36" s="185"/>
      <c r="AD36" s="185"/>
      <c r="AE36" s="185"/>
      <c r="AF36" s="185"/>
      <c r="AG36" s="185"/>
      <c r="AH36" s="185"/>
      <c r="AI36" s="1"/>
      <c r="AJ36" s="7"/>
      <c r="AX36" s="5"/>
      <c r="AY36" s="164"/>
      <c r="AZ36" s="185"/>
      <c r="BA36" s="185"/>
      <c r="BB36" s="185"/>
      <c r="BC36" s="185"/>
      <c r="BD36" s="185"/>
      <c r="BE36" s="185"/>
      <c r="BF36" s="185"/>
      <c r="BG36" s="185"/>
      <c r="BH36" s="185"/>
      <c r="BI36" s="1"/>
      <c r="BK36" s="5"/>
      <c r="BX36" s="7"/>
      <c r="BY36" s="164"/>
      <c r="BZ36" s="185"/>
      <c r="CA36" s="185"/>
      <c r="CB36" s="185"/>
      <c r="CC36" s="185"/>
      <c r="CD36" s="185"/>
      <c r="CE36" s="185"/>
      <c r="CF36" s="185"/>
      <c r="CG36" s="185"/>
      <c r="CH36" s="185"/>
      <c r="CI36" s="1"/>
      <c r="CJ36" s="5"/>
      <c r="CK36" s="25"/>
      <c r="CL36" s="164"/>
      <c r="CM36" s="185"/>
      <c r="CN36" s="185"/>
      <c r="CO36" s="185"/>
      <c r="CP36" s="185"/>
      <c r="CQ36" s="185"/>
      <c r="CR36" s="185"/>
      <c r="CS36" s="185"/>
      <c r="CT36" s="185"/>
      <c r="CU36" s="185"/>
      <c r="CV36" s="1"/>
      <c r="CW36" s="151"/>
      <c r="CX36" s="25"/>
      <c r="DJ36" s="25"/>
      <c r="DK36" s="5"/>
      <c r="DX36" s="5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5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25"/>
      <c r="EX36" s="5"/>
      <c r="EY36" s="164" t="s">
        <v>47</v>
      </c>
      <c r="EZ36" s="185"/>
      <c r="FA36" s="185"/>
      <c r="FB36" s="185"/>
      <c r="FC36" s="185"/>
      <c r="FD36" s="185"/>
      <c r="FE36" s="185"/>
      <c r="FF36" s="185"/>
      <c r="FG36" s="185"/>
      <c r="FH36" s="185"/>
      <c r="FI36" s="1"/>
      <c r="FJ36" s="7"/>
    </row>
    <row r="37" spans="1:166" ht="14.25" customHeight="1">
      <c r="A37" s="80"/>
      <c r="B37" s="2"/>
      <c r="C37" s="3"/>
      <c r="D37" s="3"/>
      <c r="E37" s="3"/>
      <c r="F37" s="3"/>
      <c r="G37" s="3"/>
      <c r="H37" s="3"/>
      <c r="I37" s="3"/>
      <c r="J37" s="125"/>
      <c r="K37" s="1"/>
      <c r="L37" s="192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7"/>
      <c r="X37" s="7"/>
      <c r="Y37" s="192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7"/>
      <c r="AX37" s="5"/>
      <c r="AY37" s="192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K37" s="5"/>
      <c r="BX37" s="7"/>
      <c r="BY37" s="164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5"/>
      <c r="CK37" s="25"/>
      <c r="CL37" s="164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51"/>
      <c r="CX37" s="25"/>
      <c r="DJ37" s="25"/>
      <c r="DK37" s="5"/>
      <c r="DX37" s="5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5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25"/>
      <c r="EX37" s="5"/>
      <c r="EY37" s="164" t="s">
        <v>93</v>
      </c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7"/>
    </row>
    <row r="38" spans="1:166" ht="14.25" customHeight="1">
      <c r="A38" s="80"/>
      <c r="B38" s="2"/>
      <c r="C38" s="3"/>
      <c r="D38" s="3"/>
      <c r="E38" s="3"/>
      <c r="F38" s="3"/>
      <c r="G38" s="3"/>
      <c r="H38" s="3"/>
      <c r="I38" s="3"/>
      <c r="J38" s="125"/>
      <c r="K38" s="1"/>
      <c r="L38" s="5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7"/>
      <c r="X38" s="7"/>
      <c r="Y38" s="5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7"/>
      <c r="AX38" s="5"/>
      <c r="AY38" s="5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K38" s="5"/>
      <c r="BX38" s="7"/>
      <c r="BY38" s="139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5"/>
      <c r="CK38" s="25"/>
      <c r="CL38" s="151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1"/>
      <c r="CX38" s="2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25"/>
      <c r="DK38" s="5"/>
      <c r="DX38" s="5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5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25"/>
      <c r="EX38" s="5"/>
      <c r="EY38" s="164" t="s">
        <v>109</v>
      </c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7"/>
    </row>
    <row r="39" spans="1:166" ht="14.25" customHeight="1">
      <c r="A39" s="80"/>
      <c r="B39" s="2"/>
      <c r="C39" s="3"/>
      <c r="D39" s="3"/>
      <c r="E39" s="3"/>
      <c r="F39" s="3"/>
      <c r="G39" s="3"/>
      <c r="H39" s="3"/>
      <c r="I39" s="3"/>
      <c r="J39" s="125"/>
      <c r="K39" s="1"/>
      <c r="L39" s="5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7"/>
      <c r="X39" s="7"/>
      <c r="Y39" s="5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7"/>
      <c r="AX39" s="5"/>
      <c r="AY39" s="5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K39" s="5"/>
      <c r="BX39" s="7"/>
      <c r="BY39" s="139"/>
      <c r="BZ39" s="140"/>
      <c r="CA39" s="140"/>
      <c r="CB39" s="140"/>
      <c r="CC39" s="140"/>
      <c r="CD39" s="140"/>
      <c r="CE39" s="140"/>
      <c r="CF39" s="140"/>
      <c r="CG39" s="140"/>
      <c r="CH39" s="7"/>
      <c r="CI39" s="7"/>
      <c r="CJ39" s="7"/>
      <c r="CK39" s="25"/>
      <c r="CL39" s="151"/>
      <c r="CM39" s="152"/>
      <c r="CN39" s="152"/>
      <c r="CO39" s="152"/>
      <c r="CP39" s="152"/>
      <c r="CQ39" s="152"/>
      <c r="CR39" s="152"/>
      <c r="CS39" s="152"/>
      <c r="CT39" s="152"/>
      <c r="CX39" s="2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25"/>
      <c r="DK39" s="5"/>
      <c r="DX39" s="5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5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2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7"/>
    </row>
    <row r="40" spans="1:166" ht="14.25" customHeight="1">
      <c r="A40" s="80"/>
      <c r="B40" s="2"/>
      <c r="C40" s="3"/>
      <c r="D40" s="3"/>
      <c r="E40" s="3"/>
      <c r="F40" s="3"/>
      <c r="G40" s="3"/>
      <c r="H40" s="3"/>
      <c r="I40" s="3"/>
      <c r="J40" s="125"/>
      <c r="K40" s="1"/>
      <c r="L40" s="5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7"/>
      <c r="X40" s="7"/>
      <c r="Y40" s="5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7"/>
      <c r="AX40" s="5"/>
      <c r="AY40" s="5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K40" s="5"/>
      <c r="BX40" s="7"/>
      <c r="BY40" s="139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5"/>
      <c r="CK40" s="25"/>
      <c r="CL40" s="151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1"/>
      <c r="CX40" s="25"/>
      <c r="DG40" s="93"/>
      <c r="DJ40" s="25"/>
      <c r="DK40" s="5"/>
      <c r="DX40" s="5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5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226"/>
      <c r="EX40" s="185"/>
      <c r="EY40" s="7"/>
      <c r="EZ40" s="142"/>
      <c r="FA40" s="142"/>
      <c r="FB40" s="142"/>
      <c r="FC40" s="7"/>
      <c r="FD40" s="160"/>
      <c r="FE40" s="160"/>
      <c r="FF40" s="160"/>
      <c r="FG40" s="160"/>
      <c r="FH40" s="160"/>
      <c r="FI40" s="7"/>
      <c r="FJ40" s="7"/>
    </row>
    <row r="41" spans="1:167" ht="14.25" customHeight="1">
      <c r="A41" s="80"/>
      <c r="B41" s="2"/>
      <c r="C41" s="3"/>
      <c r="D41" s="3"/>
      <c r="E41" s="3"/>
      <c r="F41" s="3"/>
      <c r="G41" s="3"/>
      <c r="H41" s="3"/>
      <c r="I41" s="3"/>
      <c r="J41" s="125"/>
      <c r="K41" s="5"/>
      <c r="L41" s="164"/>
      <c r="M41" s="190"/>
      <c r="N41" s="190"/>
      <c r="O41" s="190"/>
      <c r="P41" s="185"/>
      <c r="Q41" s="185"/>
      <c r="R41" s="185"/>
      <c r="S41" s="6"/>
      <c r="T41" s="93"/>
      <c r="U41" s="181"/>
      <c r="V41" s="185"/>
      <c r="W41" s="7"/>
      <c r="X41" s="7"/>
      <c r="Y41" s="165"/>
      <c r="Z41" s="181"/>
      <c r="AA41" s="181"/>
      <c r="AB41" s="181"/>
      <c r="AC41" s="196"/>
      <c r="AD41" s="196"/>
      <c r="AE41" s="196"/>
      <c r="AF41" s="197"/>
      <c r="AG41" s="93"/>
      <c r="AH41" s="181"/>
      <c r="AI41" s="185"/>
      <c r="AJ41" s="7"/>
      <c r="AK41" s="5"/>
      <c r="AX41" s="5"/>
      <c r="AY41" s="165"/>
      <c r="AZ41" s="181"/>
      <c r="BA41" s="181"/>
      <c r="BB41" s="181"/>
      <c r="BC41" s="196"/>
      <c r="BD41" s="196"/>
      <c r="BE41" s="196"/>
      <c r="BF41" s="197"/>
      <c r="BG41" s="93"/>
      <c r="BH41" s="181"/>
      <c r="BI41" s="185"/>
      <c r="BK41" s="5"/>
      <c r="BX41" s="7"/>
      <c r="BY41" s="165"/>
      <c r="BZ41" s="181"/>
      <c r="CA41" s="181"/>
      <c r="CB41" s="181"/>
      <c r="CC41" s="196"/>
      <c r="CD41" s="196"/>
      <c r="CE41" s="196"/>
      <c r="CF41" s="197"/>
      <c r="CG41" s="93"/>
      <c r="CH41" s="7"/>
      <c r="CI41" s="181"/>
      <c r="CJ41" s="185"/>
      <c r="CK41" s="25"/>
      <c r="CL41" s="165"/>
      <c r="CM41" s="181"/>
      <c r="CN41" s="181"/>
      <c r="CO41" s="181"/>
      <c r="CP41" s="196"/>
      <c r="CQ41" s="196"/>
      <c r="CR41" s="196"/>
      <c r="CS41" s="197"/>
      <c r="CV41" s="181"/>
      <c r="CW41" s="185"/>
      <c r="CX41" s="25"/>
      <c r="CY41" s="1"/>
      <c r="CZ41" s="128"/>
      <c r="DA41" s="128"/>
      <c r="DB41" s="128"/>
      <c r="DC41" s="128"/>
      <c r="DD41" s="128"/>
      <c r="DE41" s="128"/>
      <c r="DG41" s="128"/>
      <c r="DH41" s="128"/>
      <c r="DI41" s="128"/>
      <c r="DJ41" s="25"/>
      <c r="DK41" s="5"/>
      <c r="DX41" s="5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25"/>
      <c r="EX41" s="5"/>
      <c r="EY41" s="7"/>
      <c r="EZ41" s="128"/>
      <c r="FA41" s="128"/>
      <c r="FB41" s="165" t="s">
        <v>99</v>
      </c>
      <c r="FC41" s="163"/>
      <c r="FD41" s="163"/>
      <c r="FE41" s="163"/>
      <c r="FF41" s="163"/>
      <c r="FG41" s="163"/>
      <c r="FH41" s="160"/>
      <c r="FI41" s="161" t="s">
        <v>135</v>
      </c>
      <c r="FJ41" s="7"/>
      <c r="FK41" s="93" t="s">
        <v>132</v>
      </c>
    </row>
    <row r="42" spans="1:166" ht="14.25" customHeight="1">
      <c r="A42" s="80"/>
      <c r="B42" s="2"/>
      <c r="C42" s="3"/>
      <c r="D42" s="3"/>
      <c r="E42" s="3"/>
      <c r="F42" s="3"/>
      <c r="G42" s="3"/>
      <c r="H42" s="3"/>
      <c r="I42" s="3"/>
      <c r="J42" s="125"/>
      <c r="K42" s="5"/>
      <c r="L42" s="192"/>
      <c r="M42" s="188"/>
      <c r="N42" s="188"/>
      <c r="O42" s="188"/>
      <c r="P42" s="188"/>
      <c r="Q42" s="188"/>
      <c r="R42" s="188"/>
      <c r="S42" s="188"/>
      <c r="T42" s="188"/>
      <c r="U42" s="188"/>
      <c r="V42" s="126"/>
      <c r="W42" s="7"/>
      <c r="X42" s="7"/>
      <c r="Y42" s="5"/>
      <c r="Z42" s="127"/>
      <c r="AA42" s="127"/>
      <c r="AB42" s="127"/>
      <c r="AC42" s="127"/>
      <c r="AD42" s="127"/>
      <c r="AE42" s="127"/>
      <c r="AF42" s="128"/>
      <c r="AG42" s="127"/>
      <c r="AH42" s="127"/>
      <c r="AI42" s="126"/>
      <c r="AJ42" s="7"/>
      <c r="AK42" s="5"/>
      <c r="AX42" s="5"/>
      <c r="AY42" s="5"/>
      <c r="AZ42" s="127"/>
      <c r="BA42" s="127"/>
      <c r="BB42" s="127"/>
      <c r="BC42" s="127"/>
      <c r="BD42" s="127"/>
      <c r="BE42" s="127"/>
      <c r="BF42" s="128"/>
      <c r="BG42" s="127"/>
      <c r="BH42" s="127"/>
      <c r="BI42" s="126"/>
      <c r="BK42" s="5"/>
      <c r="BX42" s="7"/>
      <c r="BY42" s="139"/>
      <c r="BZ42" s="140"/>
      <c r="CA42" s="140"/>
      <c r="CB42" s="140"/>
      <c r="CC42" s="140"/>
      <c r="CD42" s="140"/>
      <c r="CE42" s="140"/>
      <c r="CF42" s="141"/>
      <c r="CG42" s="7"/>
      <c r="CH42" s="140"/>
      <c r="CI42" s="150"/>
      <c r="CJ42" s="5"/>
      <c r="CK42" s="25"/>
      <c r="CL42" s="151"/>
      <c r="CM42" s="152"/>
      <c r="CN42" s="152"/>
      <c r="CO42" s="152"/>
      <c r="CP42" s="152"/>
      <c r="CQ42" s="152"/>
      <c r="CR42" s="152"/>
      <c r="CS42" s="141"/>
      <c r="CU42" s="152"/>
      <c r="CV42" s="150"/>
      <c r="CW42" s="151"/>
      <c r="CX42" s="25"/>
      <c r="CY42" s="164"/>
      <c r="CZ42" s="185"/>
      <c r="DA42" s="185"/>
      <c r="DB42" s="185"/>
      <c r="DC42" s="185"/>
      <c r="DD42" s="185"/>
      <c r="DE42" s="185"/>
      <c r="DF42" s="185"/>
      <c r="DG42" s="185"/>
      <c r="DH42" s="185"/>
      <c r="DI42" s="150"/>
      <c r="DJ42" s="25"/>
      <c r="DK42" s="5"/>
      <c r="DX42" s="5"/>
      <c r="DY42" s="164"/>
      <c r="DZ42" s="185"/>
      <c r="EA42" s="185"/>
      <c r="EB42" s="185"/>
      <c r="EC42" s="185"/>
      <c r="ED42" s="185"/>
      <c r="EE42" s="185"/>
      <c r="EF42" s="185"/>
      <c r="EG42" s="185"/>
      <c r="EH42" s="185"/>
      <c r="EI42" s="150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25"/>
      <c r="EX42" s="5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7"/>
      <c r="FJ42" s="93"/>
    </row>
    <row r="43" spans="1:166" ht="15" customHeight="1">
      <c r="A43" s="80"/>
      <c r="B43" s="2"/>
      <c r="C43" s="3"/>
      <c r="D43" s="3"/>
      <c r="E43" s="3"/>
      <c r="F43" s="3"/>
      <c r="G43" s="3"/>
      <c r="H43" s="3"/>
      <c r="I43" s="3"/>
      <c r="J43" s="125"/>
      <c r="K43" s="5"/>
      <c r="L43" s="165"/>
      <c r="M43" s="181"/>
      <c r="N43" s="181"/>
      <c r="O43" s="181"/>
      <c r="P43" s="190"/>
      <c r="Q43" s="190"/>
      <c r="R43" s="190"/>
      <c r="S43" s="190"/>
      <c r="T43" s="128"/>
      <c r="U43" s="185"/>
      <c r="V43" s="191"/>
      <c r="W43" s="7"/>
      <c r="X43" s="7"/>
      <c r="Y43" s="165"/>
      <c r="Z43" s="181"/>
      <c r="AA43" s="181"/>
      <c r="AB43" s="181"/>
      <c r="AC43" s="181"/>
      <c r="AD43" s="181"/>
      <c r="AE43" s="181"/>
      <c r="AF43" s="181"/>
      <c r="AG43" s="128"/>
      <c r="AH43" s="185"/>
      <c r="AI43" s="191"/>
      <c r="AJ43" s="7"/>
      <c r="AK43" s="5"/>
      <c r="AX43" s="5"/>
      <c r="AY43" s="165"/>
      <c r="AZ43" s="181"/>
      <c r="BA43" s="181"/>
      <c r="BB43" s="181"/>
      <c r="BC43" s="181"/>
      <c r="BD43" s="181"/>
      <c r="BE43" s="181"/>
      <c r="BF43" s="181"/>
      <c r="BG43" s="128"/>
      <c r="BH43" s="185"/>
      <c r="BI43" s="191"/>
      <c r="BK43" s="5"/>
      <c r="BX43" s="7"/>
      <c r="BY43" s="165"/>
      <c r="BZ43" s="227"/>
      <c r="CA43" s="227"/>
      <c r="CB43" s="227"/>
      <c r="CC43" s="227"/>
      <c r="CD43" s="227"/>
      <c r="CE43" s="227"/>
      <c r="CF43" s="142"/>
      <c r="CG43" s="93"/>
      <c r="CH43" s="7"/>
      <c r="CI43" s="185"/>
      <c r="CJ43" s="191"/>
      <c r="CK43" s="25"/>
      <c r="CS43" s="142"/>
      <c r="CT43" s="93"/>
      <c r="CV43" s="185"/>
      <c r="CW43" s="191"/>
      <c r="CX43" s="25"/>
      <c r="DF43" s="128"/>
      <c r="DG43" s="93"/>
      <c r="DJ43" s="25"/>
      <c r="DK43" s="5"/>
      <c r="DX43" s="5"/>
      <c r="DY43" s="165"/>
      <c r="DZ43" s="196"/>
      <c r="EA43" s="196"/>
      <c r="EB43" s="196"/>
      <c r="EC43" s="196"/>
      <c r="ED43" s="196"/>
      <c r="EE43" s="196"/>
      <c r="EF43" s="128"/>
      <c r="EG43" s="128"/>
      <c r="EH43" s="185"/>
      <c r="EI43" s="185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185"/>
      <c r="EX43" s="185"/>
      <c r="EY43" s="7"/>
      <c r="EZ43" s="1"/>
      <c r="FA43" s="1"/>
      <c r="FB43" s="1"/>
      <c r="FC43" s="7"/>
      <c r="FD43" s="7"/>
      <c r="FE43" s="7"/>
      <c r="FF43" s="7"/>
      <c r="FG43" s="7"/>
      <c r="FH43" s="128" t="s">
        <v>28</v>
      </c>
      <c r="FI43" s="93"/>
      <c r="FJ43" s="7"/>
    </row>
    <row r="44" spans="1:167" ht="26.25" customHeight="1">
      <c r="A44" s="80"/>
      <c r="B44" s="2"/>
      <c r="C44" s="3"/>
      <c r="D44" s="3"/>
      <c r="E44" s="3"/>
      <c r="F44" s="3"/>
      <c r="G44" s="3"/>
      <c r="H44" s="3"/>
      <c r="I44" s="3"/>
      <c r="J44" s="133">
        <v>1</v>
      </c>
      <c r="K44" s="5"/>
      <c r="L44" s="186"/>
      <c r="M44" s="187"/>
      <c r="N44" s="187"/>
      <c r="O44" s="187"/>
      <c r="P44" s="188"/>
      <c r="Q44" s="188"/>
      <c r="R44" s="188"/>
      <c r="S44" s="6"/>
      <c r="T44" s="127"/>
      <c r="U44" s="188"/>
      <c r="V44" s="189"/>
      <c r="W44" s="93">
        <v>2</v>
      </c>
      <c r="X44" s="7"/>
      <c r="Y44" s="7"/>
      <c r="Z44" s="7"/>
      <c r="AA44" s="7"/>
      <c r="AB44" s="7"/>
      <c r="AC44" s="7"/>
      <c r="AD44" s="7"/>
      <c r="AE44" s="7"/>
      <c r="AF44" s="126"/>
      <c r="AG44" s="127"/>
      <c r="AH44" s="127"/>
      <c r="AI44" s="126"/>
      <c r="AJ44" s="93">
        <v>3</v>
      </c>
      <c r="AK44" s="5"/>
      <c r="AL44" s="5"/>
      <c r="AM44" s="127"/>
      <c r="AN44" s="127"/>
      <c r="AO44" s="127"/>
      <c r="AP44" s="127"/>
      <c r="AQ44" s="127"/>
      <c r="AR44" s="127"/>
      <c r="AS44" s="127"/>
      <c r="AT44" s="127"/>
      <c r="AU44" s="127"/>
      <c r="AV44" s="126"/>
      <c r="AW44" s="93">
        <v>4</v>
      </c>
      <c r="AX44" s="5"/>
      <c r="AY44" s="5"/>
      <c r="AZ44" s="127"/>
      <c r="BA44" s="127"/>
      <c r="BB44" s="127"/>
      <c r="BC44" s="127"/>
      <c r="BD44" s="127"/>
      <c r="BE44" s="127"/>
      <c r="BF44" s="127"/>
      <c r="BG44" s="127"/>
      <c r="BH44" s="127"/>
      <c r="BI44" s="126"/>
      <c r="BJ44" s="93">
        <v>5</v>
      </c>
      <c r="BK44" s="5"/>
      <c r="BL44" s="5"/>
      <c r="BM44" s="127"/>
      <c r="BN44" s="127"/>
      <c r="BO44" s="127"/>
      <c r="BP44" s="127"/>
      <c r="BQ44" s="127"/>
      <c r="BR44" s="127"/>
      <c r="BS44" s="127"/>
      <c r="BT44" s="127"/>
      <c r="BU44" s="127"/>
      <c r="BV44" s="126"/>
      <c r="BW44" s="1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126"/>
      <c r="CJ44" s="93">
        <v>7</v>
      </c>
      <c r="CK44" s="25"/>
      <c r="CL44" s="5"/>
      <c r="CM44" s="127"/>
      <c r="CN44" s="127"/>
      <c r="CO44" s="127"/>
      <c r="CP44" s="127"/>
      <c r="CQ44" s="127"/>
      <c r="CR44" s="127"/>
      <c r="CS44" s="127"/>
      <c r="CT44" s="127"/>
      <c r="CU44" s="127"/>
      <c r="CV44" s="126"/>
      <c r="CW44" s="100">
        <v>8</v>
      </c>
      <c r="CX44" s="25"/>
      <c r="CY44" s="5"/>
      <c r="CZ44" s="127"/>
      <c r="DA44" s="127"/>
      <c r="DB44" s="127"/>
      <c r="DC44" s="127"/>
      <c r="DD44" s="127"/>
      <c r="DE44" s="127"/>
      <c r="DF44" s="127"/>
      <c r="DG44" s="127"/>
      <c r="DH44" s="5"/>
      <c r="DI44" s="5"/>
      <c r="DJ44" s="100">
        <v>9</v>
      </c>
      <c r="DK44" s="5"/>
      <c r="DL44" s="5"/>
      <c r="DM44" s="127"/>
      <c r="DN44" s="127"/>
      <c r="DO44" s="127"/>
      <c r="DP44" s="127"/>
      <c r="DQ44" s="127"/>
      <c r="DR44" s="127"/>
      <c r="DS44" s="127"/>
      <c r="DT44" s="127"/>
      <c r="DU44" s="127"/>
      <c r="DW44" s="93">
        <v>10</v>
      </c>
      <c r="DX44" s="5"/>
      <c r="DY44" s="5"/>
      <c r="DZ44" s="127"/>
      <c r="EA44" s="127"/>
      <c r="EB44" s="127"/>
      <c r="EC44" s="127"/>
      <c r="ED44" s="127"/>
      <c r="EE44" s="127"/>
      <c r="EF44" s="127"/>
      <c r="EG44" s="127"/>
      <c r="EH44" s="5"/>
      <c r="EI44" s="7"/>
      <c r="EJ44" s="93">
        <v>11</v>
      </c>
      <c r="EK44" s="7"/>
      <c r="EL44" s="158"/>
      <c r="EM44" s="157"/>
      <c r="EN44" s="157"/>
      <c r="EO44" s="6"/>
      <c r="EP44" s="157"/>
      <c r="EQ44" s="157"/>
      <c r="ER44" s="129"/>
      <c r="ES44" s="157"/>
      <c r="ET44" s="157"/>
      <c r="EU44" s="158"/>
      <c r="EV44" s="7"/>
      <c r="EW44" s="100">
        <v>12</v>
      </c>
      <c r="EX44" s="5"/>
      <c r="EY44" s="5"/>
      <c r="EZ44" s="127"/>
      <c r="FA44" s="127"/>
      <c r="FB44" s="164" t="s">
        <v>124</v>
      </c>
      <c r="FC44" s="163"/>
      <c r="FD44" s="163"/>
      <c r="FE44" s="163"/>
      <c r="FF44" s="163"/>
      <c r="FG44" s="163"/>
      <c r="FH44" s="160"/>
      <c r="FI44" s="162" t="s">
        <v>135</v>
      </c>
      <c r="FJ44" s="163"/>
      <c r="FK44" s="93" t="s">
        <v>133</v>
      </c>
    </row>
    <row r="45" spans="1:166" s="93" customFormat="1" ht="12.75">
      <c r="A45" s="130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25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</row>
    <row r="46" spans="1:168" s="93" customFormat="1" ht="12.75" customHeight="1">
      <c r="A46" s="130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L46" s="93">
        <v>13</v>
      </c>
    </row>
    <row r="47" spans="1:166" s="93" customFormat="1" ht="12.75">
      <c r="A47" s="130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</row>
    <row r="48" spans="1:166" s="93" customFormat="1" ht="12.75">
      <c r="A48" s="130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</row>
    <row r="49" spans="1:166" s="93" customFormat="1" ht="12.75">
      <c r="A49" s="130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</row>
    <row r="50" spans="1:166" s="93" customFormat="1" ht="12.75">
      <c r="A50" s="130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</row>
    <row r="51" spans="1:166" s="93" customFormat="1" ht="12.75">
      <c r="A51" s="130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</row>
    <row r="52" spans="1:166" s="93" customFormat="1" ht="12.75">
      <c r="A52" s="130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</row>
    <row r="53" spans="1:166" s="93" customFormat="1" ht="12.75">
      <c r="A53" s="130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</row>
    <row r="54" spans="1:166" s="93" customFormat="1" ht="12.75">
      <c r="A54" s="130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</row>
    <row r="55" spans="1:166" s="93" customFormat="1" ht="12.75">
      <c r="A55" s="130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</row>
    <row r="56" spans="1:166" s="93" customFormat="1" ht="12.75">
      <c r="A56" s="130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</row>
    <row r="57" spans="1:166" s="93" customFormat="1" ht="12.75">
      <c r="A57" s="130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</row>
    <row r="58" spans="1:166" s="93" customFormat="1" ht="12.75">
      <c r="A58" s="130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</row>
    <row r="59" spans="1:166" s="93" customFormat="1" ht="12.75">
      <c r="A59" s="130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</row>
    <row r="60" spans="1:166" s="93" customFormat="1" ht="12.75">
      <c r="A60" s="130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</row>
    <row r="61" spans="1:166" s="93" customFormat="1" ht="12.75">
      <c r="A61" s="130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</row>
    <row r="62" spans="1:166" s="93" customFormat="1" ht="12.75">
      <c r="A62" s="130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</row>
    <row r="63" spans="1:166" s="93" customFormat="1" ht="12.75">
      <c r="A63" s="130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</row>
    <row r="64" spans="1:166" s="93" customFormat="1" ht="12.75">
      <c r="A64" s="130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</row>
    <row r="65" spans="1:166" s="93" customFormat="1" ht="12.75">
      <c r="A65" s="130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</row>
    <row r="66" spans="1:166" s="93" customFormat="1" ht="12.75">
      <c r="A66" s="130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</row>
    <row r="67" spans="1:166" s="93" customFormat="1" ht="12.75">
      <c r="A67" s="130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</row>
    <row r="68" spans="1:166" s="93" customFormat="1" ht="12.75">
      <c r="A68" s="130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</row>
    <row r="69" spans="1:166" s="93" customFormat="1" ht="12.75">
      <c r="A69" s="130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</row>
    <row r="70" spans="1:166" s="93" customFormat="1" ht="12.75">
      <c r="A70" s="130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</row>
    <row r="71" spans="1:166" s="93" customFormat="1" ht="12.75">
      <c r="A71" s="130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</row>
    <row r="72" spans="1:166" s="93" customFormat="1" ht="12.75">
      <c r="A72" s="130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</row>
    <row r="73" spans="1:166" s="93" customFormat="1" ht="12.75">
      <c r="A73" s="130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</row>
    <row r="74" spans="1:166" s="93" customFormat="1" ht="12.75">
      <c r="A74" s="130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</row>
    <row r="75" spans="1:166" s="93" customFormat="1" ht="12.75">
      <c r="A75" s="130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</row>
    <row r="76" spans="1:166" s="93" customFormat="1" ht="12.75">
      <c r="A76" s="130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</row>
    <row r="77" spans="1:166" s="93" customFormat="1" ht="12.75">
      <c r="A77" s="130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</row>
    <row r="78" spans="1:166" s="93" customFormat="1" ht="12.75">
      <c r="A78" s="130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</row>
    <row r="79" spans="1:166" s="93" customFormat="1" ht="12.75">
      <c r="A79" s="130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</row>
    <row r="80" spans="1:166" s="93" customFormat="1" ht="12.75">
      <c r="A80" s="130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</row>
    <row r="81" spans="1:166" s="93" customFormat="1" ht="12.75">
      <c r="A81" s="130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</row>
    <row r="82" spans="1:166" s="93" customFormat="1" ht="12.75">
      <c r="A82" s="130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</row>
    <row r="83" spans="1:166" s="93" customFormat="1" ht="12.75">
      <c r="A83" s="130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</row>
    <row r="84" spans="1:166" s="93" customFormat="1" ht="12.75">
      <c r="A84" s="130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</row>
    <row r="85" spans="1:166" s="93" customFormat="1" ht="12.75">
      <c r="A85" s="130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</row>
    <row r="86" spans="1:166" s="93" customFormat="1" ht="12.75">
      <c r="A86" s="130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</row>
    <row r="87" spans="1:166" s="93" customFormat="1" ht="12.75">
      <c r="A87" s="130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</row>
    <row r="88" spans="1:166" s="93" customFormat="1" ht="12.75">
      <c r="A88" s="130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</row>
    <row r="89" spans="1:166" s="93" customFormat="1" ht="12.75">
      <c r="A89" s="130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</row>
    <row r="90" spans="1:166" s="93" customFormat="1" ht="12.75">
      <c r="A90" s="130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</row>
    <row r="91" spans="1:166" s="93" customFormat="1" ht="12.75">
      <c r="A91" s="130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</row>
    <row r="92" spans="1:166" s="93" customFormat="1" ht="12.75">
      <c r="A92" s="130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</row>
    <row r="93" spans="1:166" s="93" customFormat="1" ht="12.75">
      <c r="A93" s="130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</row>
    <row r="94" spans="1:166" s="93" customFormat="1" ht="12.75">
      <c r="A94" s="130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</row>
    <row r="95" spans="1:166" s="93" customFormat="1" ht="12.75">
      <c r="A95" s="130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</row>
    <row r="96" spans="1:166" s="93" customFormat="1" ht="12.75">
      <c r="A96" s="130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</row>
    <row r="97" spans="1:166" s="93" customFormat="1" ht="12.75">
      <c r="A97" s="130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</row>
    <row r="98" spans="1:166" s="93" customFormat="1" ht="12.75">
      <c r="A98" s="130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</row>
    <row r="99" spans="1:166" s="93" customFormat="1" ht="12.75">
      <c r="A99" s="130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</row>
    <row r="100" spans="1:166" s="93" customFormat="1" ht="12.75">
      <c r="A100" s="130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</row>
    <row r="101" spans="1:166" s="93" customFormat="1" ht="12.75">
      <c r="A101" s="130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</row>
    <row r="102" spans="1:166" s="93" customFormat="1" ht="12.75">
      <c r="A102" s="130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</row>
    <row r="103" spans="1:166" s="93" customFormat="1" ht="12.75">
      <c r="A103" s="130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</row>
    <row r="104" spans="1:166" s="93" customFormat="1" ht="12.75">
      <c r="A104" s="130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</row>
    <row r="105" spans="1:166" s="93" customFormat="1" ht="12.75">
      <c r="A105" s="130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</row>
    <row r="106" spans="1:166" s="93" customFormat="1" ht="12.75">
      <c r="A106" s="130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</row>
    <row r="107" spans="1:166" s="93" customFormat="1" ht="12.75">
      <c r="A107" s="130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</row>
    <row r="108" spans="1:166" s="93" customFormat="1" ht="12.75">
      <c r="A108" s="130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</row>
    <row r="109" spans="1:166" s="93" customFormat="1" ht="12.75">
      <c r="A109" s="130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</row>
    <row r="110" spans="1:166" s="93" customFormat="1" ht="12.75">
      <c r="A110" s="130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</row>
    <row r="111" spans="1:166" s="93" customFormat="1" ht="12.75">
      <c r="A111" s="130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</row>
    <row r="112" spans="1:166" s="93" customFormat="1" ht="12.75">
      <c r="A112" s="130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</row>
    <row r="113" spans="1:166" s="93" customFormat="1" ht="12.75">
      <c r="A113" s="130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</row>
    <row r="114" spans="1:166" s="93" customFormat="1" ht="12.75">
      <c r="A114" s="130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</row>
    <row r="115" spans="1:166" s="93" customFormat="1" ht="12.75">
      <c r="A115" s="130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</row>
    <row r="116" spans="1:166" s="93" customFormat="1" ht="12.75">
      <c r="A116" s="130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</row>
    <row r="117" spans="1:166" s="93" customFormat="1" ht="12.75">
      <c r="A117" s="130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</row>
    <row r="118" spans="1:166" s="93" customFormat="1" ht="12.75">
      <c r="A118" s="130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</row>
    <row r="119" spans="1:166" s="93" customFormat="1" ht="12.75">
      <c r="A119" s="130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</row>
    <row r="120" spans="1:166" s="93" customFormat="1" ht="12.75">
      <c r="A120" s="130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</row>
    <row r="121" spans="1:166" s="93" customFormat="1" ht="12.75">
      <c r="A121" s="130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</row>
    <row r="122" spans="1:166" s="93" customFormat="1" ht="12.75">
      <c r="A122" s="130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</row>
    <row r="123" spans="1:166" s="93" customFormat="1" ht="12.75">
      <c r="A123" s="130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</row>
    <row r="124" spans="1:166" s="93" customFormat="1" ht="12.75">
      <c r="A124" s="130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</row>
    <row r="125" spans="1:166" s="93" customFormat="1" ht="12.75">
      <c r="A125" s="130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</row>
    <row r="126" spans="1:166" s="93" customFormat="1" ht="12.75">
      <c r="A126" s="130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</row>
    <row r="127" spans="1:166" s="93" customFormat="1" ht="12.75">
      <c r="A127" s="130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</row>
    <row r="128" spans="1:166" s="93" customFormat="1" ht="12.75">
      <c r="A128" s="130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</row>
    <row r="129" spans="1:166" s="93" customFormat="1" ht="12.75">
      <c r="A129" s="130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</row>
    <row r="130" spans="1:166" s="93" customFormat="1" ht="12.75">
      <c r="A130" s="130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</row>
    <row r="131" spans="1:166" s="93" customFormat="1" ht="12.75">
      <c r="A131" s="130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</row>
    <row r="132" spans="1:166" s="93" customFormat="1" ht="12.75">
      <c r="A132" s="130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</row>
    <row r="133" spans="1:166" s="93" customFormat="1" ht="12.75">
      <c r="A133" s="130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</row>
    <row r="134" spans="1:166" s="93" customFormat="1" ht="12.75">
      <c r="A134" s="130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</row>
    <row r="135" spans="1:166" s="93" customFormat="1" ht="12.75">
      <c r="A135" s="130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</row>
    <row r="136" spans="1:166" s="93" customFormat="1" ht="12.75">
      <c r="A136" s="130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</row>
    <row r="137" spans="1:166" s="93" customFormat="1" ht="12.75">
      <c r="A137" s="130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</row>
    <row r="138" spans="1:166" s="93" customFormat="1" ht="12.75">
      <c r="A138" s="130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</row>
    <row r="139" spans="1:166" s="93" customFormat="1" ht="12.75">
      <c r="A139" s="130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</row>
    <row r="140" spans="1:166" s="93" customFormat="1" ht="12.75">
      <c r="A140" s="130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</row>
    <row r="141" spans="1:166" s="93" customFormat="1" ht="12.75">
      <c r="A141" s="130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</row>
    <row r="142" spans="1:166" s="93" customFormat="1" ht="12.75">
      <c r="A142" s="130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</row>
    <row r="143" spans="1:166" s="93" customFormat="1" ht="12.75">
      <c r="A143" s="130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</row>
    <row r="144" spans="1:166" s="93" customFormat="1" ht="12.75">
      <c r="A144" s="130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</row>
    <row r="145" spans="1:166" s="93" customFormat="1" ht="12.75">
      <c r="A145" s="130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</row>
    <row r="146" spans="1:166" s="93" customFormat="1" ht="12.75">
      <c r="A146" s="130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</row>
    <row r="147" spans="1:166" s="93" customFormat="1" ht="12.75">
      <c r="A147" s="130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</row>
    <row r="148" spans="1:166" s="93" customFormat="1" ht="12.75">
      <c r="A148" s="130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</row>
    <row r="149" spans="1:166" s="93" customFormat="1" ht="12.75">
      <c r="A149" s="130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</row>
    <row r="150" spans="1:166" s="93" customFormat="1" ht="12.75">
      <c r="A150" s="130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</row>
    <row r="151" spans="1:166" s="93" customFormat="1" ht="12.75">
      <c r="A151" s="130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</row>
    <row r="152" spans="1:166" s="93" customFormat="1" ht="12.75">
      <c r="A152" s="130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</row>
    <row r="153" spans="1:166" s="93" customFormat="1" ht="12.75">
      <c r="A153" s="130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</row>
    <row r="154" spans="1:166" s="93" customFormat="1" ht="12.75">
      <c r="A154" s="130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</row>
    <row r="155" spans="1:166" s="93" customFormat="1" ht="12.75">
      <c r="A155" s="130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</row>
    <row r="156" spans="1:166" s="93" customFormat="1" ht="12.75">
      <c r="A156" s="130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</row>
    <row r="157" spans="1:166" s="93" customFormat="1" ht="12.75">
      <c r="A157" s="130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</row>
    <row r="158" spans="1:166" s="93" customFormat="1" ht="12.75">
      <c r="A158" s="130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</row>
    <row r="159" spans="1:166" s="93" customFormat="1" ht="12.75">
      <c r="A159" s="130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</row>
    <row r="160" spans="1:166" s="93" customFormat="1" ht="12.75">
      <c r="A160" s="130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</row>
    <row r="161" spans="1:166" s="93" customFormat="1" ht="12.75">
      <c r="A161" s="130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</row>
    <row r="162" spans="1:166" s="93" customFormat="1" ht="12.75">
      <c r="A162" s="130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</row>
    <row r="163" spans="1:166" s="93" customFormat="1" ht="12.75">
      <c r="A163" s="130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</row>
    <row r="164" spans="1:166" s="93" customFormat="1" ht="12.75">
      <c r="A164" s="130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</row>
    <row r="165" spans="1:166" s="93" customFormat="1" ht="12.75">
      <c r="A165" s="130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</row>
    <row r="166" spans="1:166" s="93" customFormat="1" ht="12.75">
      <c r="A166" s="130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</row>
    <row r="167" spans="1:166" s="93" customFormat="1" ht="12.75">
      <c r="A167" s="130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</row>
    <row r="168" spans="1:166" s="93" customFormat="1" ht="12.75">
      <c r="A168" s="130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</row>
    <row r="169" spans="1:166" s="93" customFormat="1" ht="12.75">
      <c r="A169" s="130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</row>
    <row r="170" spans="1:166" s="93" customFormat="1" ht="12.75">
      <c r="A170" s="130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</row>
    <row r="171" spans="1:166" s="93" customFormat="1" ht="12.75">
      <c r="A171" s="130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</row>
    <row r="172" spans="1:166" s="93" customFormat="1" ht="12.75">
      <c r="A172" s="130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</row>
    <row r="173" spans="1:166" s="93" customFormat="1" ht="12.75">
      <c r="A173" s="130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</row>
    <row r="174" spans="1:166" s="93" customFormat="1" ht="12.75">
      <c r="A174" s="130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</row>
    <row r="175" spans="1:166" s="93" customFormat="1" ht="12.75">
      <c r="A175" s="130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</row>
    <row r="176" spans="1:166" s="93" customFormat="1" ht="12.75">
      <c r="A176" s="130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</row>
    <row r="177" spans="1:166" s="93" customFormat="1" ht="12.75">
      <c r="A177" s="130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</row>
    <row r="178" spans="1:166" s="93" customFormat="1" ht="12.75">
      <c r="A178" s="130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</row>
    <row r="179" spans="1:166" s="93" customFormat="1" ht="12.75">
      <c r="A179" s="130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</row>
    <row r="180" spans="1:166" s="93" customFormat="1" ht="12.75">
      <c r="A180" s="130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</row>
    <row r="181" spans="1:166" s="93" customFormat="1" ht="12.75">
      <c r="A181" s="130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</row>
    <row r="182" spans="1:166" s="93" customFormat="1" ht="12.75">
      <c r="A182" s="130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</row>
    <row r="183" spans="1:166" s="93" customFormat="1" ht="12.75">
      <c r="A183" s="130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</row>
    <row r="184" spans="1:166" s="93" customFormat="1" ht="12.75">
      <c r="A184" s="130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</row>
    <row r="185" spans="1:166" s="93" customFormat="1" ht="12.75">
      <c r="A185" s="130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</row>
    <row r="186" spans="1:166" s="93" customFormat="1" ht="12.75">
      <c r="A186" s="130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</row>
    <row r="187" spans="1:166" s="93" customFormat="1" ht="12.75">
      <c r="A187" s="130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</row>
    <row r="188" spans="1:166" s="93" customFormat="1" ht="12.75">
      <c r="A188" s="130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</row>
    <row r="189" spans="1:166" s="93" customFormat="1" ht="12.75">
      <c r="A189" s="130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</row>
    <row r="190" spans="1:166" s="93" customFormat="1" ht="12.75">
      <c r="A190" s="130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</row>
    <row r="191" spans="1:166" s="93" customFormat="1" ht="12.75">
      <c r="A191" s="130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</row>
    <row r="192" spans="1:166" s="93" customFormat="1" ht="12.75">
      <c r="A192" s="130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</row>
    <row r="193" spans="1:166" s="93" customFormat="1" ht="12.75">
      <c r="A193" s="130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</row>
    <row r="194" spans="1:166" s="93" customFormat="1" ht="12.75">
      <c r="A194" s="130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</row>
    <row r="195" spans="1:166" s="93" customFormat="1" ht="12.75">
      <c r="A195" s="130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</row>
    <row r="196" spans="1:166" s="93" customFormat="1" ht="12.75">
      <c r="A196" s="130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</row>
    <row r="197" spans="1:166" s="93" customFormat="1" ht="12.75">
      <c r="A197" s="130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</row>
    <row r="198" spans="1:166" s="93" customFormat="1" ht="12.75">
      <c r="A198" s="130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</row>
    <row r="199" spans="1:166" s="93" customFormat="1" ht="12.75">
      <c r="A199" s="130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</row>
    <row r="200" spans="1:166" s="93" customFormat="1" ht="12.75">
      <c r="A200" s="130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</row>
    <row r="201" spans="1:166" s="93" customFormat="1" ht="12.75">
      <c r="A201" s="130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</row>
    <row r="202" spans="1:166" s="93" customFormat="1" ht="12.75">
      <c r="A202" s="130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</row>
    <row r="203" spans="1:166" s="93" customFormat="1" ht="12.75">
      <c r="A203" s="130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</row>
    <row r="204" spans="1:166" s="93" customFormat="1" ht="12.75">
      <c r="A204" s="130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</row>
    <row r="205" spans="1:166" s="93" customFormat="1" ht="12.75">
      <c r="A205" s="130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</row>
    <row r="206" spans="1:166" s="93" customFormat="1" ht="12.75">
      <c r="A206" s="130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</row>
    <row r="207" spans="1:166" s="93" customFormat="1" ht="12.75">
      <c r="A207" s="130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</row>
    <row r="208" spans="1:166" s="93" customFormat="1" ht="12.75">
      <c r="A208" s="130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</row>
    <row r="209" spans="1:166" s="93" customFormat="1" ht="12.75">
      <c r="A209" s="130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</row>
    <row r="210" spans="1:166" s="93" customFormat="1" ht="12.75">
      <c r="A210" s="130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</row>
    <row r="211" spans="1:166" s="93" customFormat="1" ht="12.75">
      <c r="A211" s="130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</row>
    <row r="212" spans="1:166" s="93" customFormat="1" ht="12.75">
      <c r="A212" s="130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</row>
    <row r="213" spans="1:166" s="93" customFormat="1" ht="12.75">
      <c r="A213" s="130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</row>
    <row r="214" spans="1:166" s="93" customFormat="1" ht="12.75">
      <c r="A214" s="130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</row>
    <row r="215" spans="1:166" s="93" customFormat="1" ht="12.75">
      <c r="A215" s="130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</row>
    <row r="216" spans="1:166" s="93" customFormat="1" ht="12.75">
      <c r="A216" s="130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</row>
    <row r="217" spans="1:166" s="93" customFormat="1" ht="12.75">
      <c r="A217" s="130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</row>
    <row r="218" spans="1:166" s="93" customFormat="1" ht="12.75">
      <c r="A218" s="130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</row>
    <row r="219" spans="1:166" s="93" customFormat="1" ht="12.75">
      <c r="A219" s="130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</row>
    <row r="220" spans="1:166" s="93" customFormat="1" ht="12.75">
      <c r="A220" s="130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</row>
    <row r="221" spans="1:166" s="93" customFormat="1" ht="12.75">
      <c r="A221" s="130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</row>
    <row r="222" spans="1:166" s="93" customFormat="1" ht="12.75">
      <c r="A222" s="130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</row>
    <row r="223" spans="1:166" s="93" customFormat="1" ht="12.75">
      <c r="A223" s="130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</row>
    <row r="224" spans="1:166" s="93" customFormat="1" ht="12.75">
      <c r="A224" s="130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</row>
    <row r="225" spans="1:166" s="93" customFormat="1" ht="12.75">
      <c r="A225" s="130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</row>
    <row r="226" spans="1:166" s="93" customFormat="1" ht="12.75">
      <c r="A226" s="130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</row>
    <row r="227" spans="1:166" s="93" customFormat="1" ht="12.75">
      <c r="A227" s="130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</row>
    <row r="228" spans="1:166" s="93" customFormat="1" ht="12.75">
      <c r="A228" s="130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</row>
    <row r="229" spans="1:166" s="93" customFormat="1" ht="12.75">
      <c r="A229" s="130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</row>
    <row r="230" spans="1:166" s="93" customFormat="1" ht="12.75">
      <c r="A230" s="130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</row>
    <row r="231" spans="1:166" s="93" customFormat="1" ht="12.75">
      <c r="A231" s="130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</row>
    <row r="232" spans="1:166" s="93" customFormat="1" ht="12.75">
      <c r="A232" s="130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</row>
    <row r="233" spans="1:166" s="93" customFormat="1" ht="12.75">
      <c r="A233" s="130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</row>
    <row r="234" spans="1:166" s="93" customFormat="1" ht="12.75">
      <c r="A234" s="130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</row>
    <row r="235" spans="1:166" s="93" customFormat="1" ht="12.75">
      <c r="A235" s="130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</row>
    <row r="236" spans="1:166" s="93" customFormat="1" ht="12.75">
      <c r="A236" s="130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</row>
    <row r="237" spans="1:166" s="93" customFormat="1" ht="12.75">
      <c r="A237" s="130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</row>
    <row r="238" spans="1:166" s="93" customFormat="1" ht="12.75">
      <c r="A238" s="130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</row>
    <row r="239" spans="1:166" s="93" customFormat="1" ht="12.75">
      <c r="A239" s="130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</row>
    <row r="240" spans="1:166" s="93" customFormat="1" ht="12.75">
      <c r="A240" s="130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</row>
    <row r="241" spans="1:166" s="93" customFormat="1" ht="12.75">
      <c r="A241" s="130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</row>
    <row r="242" spans="1:166" s="93" customFormat="1" ht="12.75">
      <c r="A242" s="130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</row>
    <row r="243" spans="1:166" s="93" customFormat="1" ht="12.75">
      <c r="A243" s="130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</row>
    <row r="244" spans="1:166" s="93" customFormat="1" ht="12.75">
      <c r="A244" s="130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</row>
    <row r="245" spans="1:166" s="93" customFormat="1" ht="12.75">
      <c r="A245" s="130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</row>
    <row r="246" spans="1:166" s="93" customFormat="1" ht="12.75">
      <c r="A246" s="130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</row>
    <row r="247" spans="1:166" s="93" customFormat="1" ht="12.75">
      <c r="A247" s="130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</row>
    <row r="248" spans="1:166" s="93" customFormat="1" ht="12.75">
      <c r="A248" s="130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</row>
    <row r="249" spans="1:166" s="93" customFormat="1" ht="12.75">
      <c r="A249" s="130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</row>
    <row r="250" spans="1:166" s="93" customFormat="1" ht="12.75">
      <c r="A250" s="130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</row>
    <row r="251" spans="1:166" s="93" customFormat="1" ht="12.75">
      <c r="A251" s="130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</row>
    <row r="252" spans="1:166" s="93" customFormat="1" ht="12.75">
      <c r="A252" s="130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</row>
    <row r="253" spans="1:166" s="93" customFormat="1" ht="12.75">
      <c r="A253" s="130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</row>
    <row r="254" spans="1:166" s="93" customFormat="1" ht="12.75">
      <c r="A254" s="130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</row>
    <row r="255" spans="1:166" s="93" customFormat="1" ht="12.75">
      <c r="A255" s="130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</row>
    <row r="256" spans="1:166" s="93" customFormat="1" ht="12.75">
      <c r="A256" s="130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</row>
    <row r="257" spans="1:166" s="93" customFormat="1" ht="12.75">
      <c r="A257" s="130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</row>
    <row r="258" spans="1:166" s="93" customFormat="1" ht="12.75">
      <c r="A258" s="130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</row>
    <row r="259" spans="1:166" s="93" customFormat="1" ht="12.75">
      <c r="A259" s="130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</row>
    <row r="260" spans="1:166" s="93" customFormat="1" ht="12.75">
      <c r="A260" s="130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</row>
    <row r="261" spans="1:166" s="93" customFormat="1" ht="12.75">
      <c r="A261" s="130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</row>
    <row r="262" spans="1:166" s="93" customFormat="1" ht="12.75">
      <c r="A262" s="130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</row>
    <row r="263" spans="1:166" s="93" customFormat="1" ht="12.75">
      <c r="A263" s="130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</row>
    <row r="264" spans="1:166" s="93" customFormat="1" ht="12.75">
      <c r="A264" s="130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</row>
    <row r="265" spans="1:166" s="93" customFormat="1" ht="12.75">
      <c r="A265" s="130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</row>
    <row r="266" spans="1:166" s="93" customFormat="1" ht="12.75">
      <c r="A266" s="130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</row>
    <row r="267" spans="1:166" s="93" customFormat="1" ht="12.75">
      <c r="A267" s="130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</row>
    <row r="268" spans="1:166" s="93" customFormat="1" ht="12.75">
      <c r="A268" s="130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</row>
    <row r="269" spans="1:166" s="93" customFormat="1" ht="12.75">
      <c r="A269" s="130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</row>
    <row r="270" spans="1:166" s="93" customFormat="1" ht="12.75">
      <c r="A270" s="130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</row>
    <row r="271" spans="1:166" s="93" customFormat="1" ht="12.75">
      <c r="A271" s="130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</row>
    <row r="272" spans="1:166" s="93" customFormat="1" ht="12.75">
      <c r="A272" s="130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</row>
    <row r="273" spans="1:166" s="93" customFormat="1" ht="12.75">
      <c r="A273" s="130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</row>
    <row r="274" spans="1:166" s="93" customFormat="1" ht="12.75">
      <c r="A274" s="130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</row>
    <row r="275" spans="1:166" s="93" customFormat="1" ht="12.75">
      <c r="A275" s="130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</row>
    <row r="276" spans="1:166" s="93" customFormat="1" ht="12.75">
      <c r="A276" s="130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</row>
    <row r="277" spans="1:166" s="93" customFormat="1" ht="12.75">
      <c r="A277" s="130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</row>
    <row r="278" spans="1:166" s="93" customFormat="1" ht="12.75">
      <c r="A278" s="130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</row>
    <row r="279" spans="1:166" s="93" customFormat="1" ht="12.75">
      <c r="A279" s="130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</row>
    <row r="280" spans="1:166" s="93" customFormat="1" ht="12.75">
      <c r="A280" s="130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</row>
    <row r="281" spans="1:166" s="93" customFormat="1" ht="12.75">
      <c r="A281" s="130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</row>
    <row r="282" spans="1:166" s="93" customFormat="1" ht="12.75">
      <c r="A282" s="130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</row>
    <row r="283" spans="1:166" s="93" customFormat="1" ht="12.75">
      <c r="A283" s="130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</row>
    <row r="284" spans="1:166" s="93" customFormat="1" ht="12.75">
      <c r="A284" s="130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</row>
    <row r="285" spans="1:166" s="93" customFormat="1" ht="12.75">
      <c r="A285" s="130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</row>
    <row r="286" spans="1:166" s="93" customFormat="1" ht="12.75">
      <c r="A286" s="130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</row>
    <row r="287" spans="1:166" s="93" customFormat="1" ht="12.75">
      <c r="A287" s="130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</row>
    <row r="288" spans="1:166" s="93" customFormat="1" ht="12.75">
      <c r="A288" s="130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</row>
    <row r="289" spans="1:166" s="93" customFormat="1" ht="12.75">
      <c r="A289" s="130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</row>
    <row r="290" spans="1:166" s="93" customFormat="1" ht="12.75">
      <c r="A290" s="130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</row>
    <row r="291" spans="1:166" s="93" customFormat="1" ht="12.75">
      <c r="A291" s="130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</row>
    <row r="292" spans="1:166" s="93" customFormat="1" ht="12.75">
      <c r="A292" s="130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</row>
    <row r="293" spans="1:166" s="93" customFormat="1" ht="12.75">
      <c r="A293" s="130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</row>
    <row r="294" spans="1:166" s="93" customFormat="1" ht="12.75">
      <c r="A294" s="130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</row>
    <row r="295" spans="1:166" s="93" customFormat="1" ht="12.75">
      <c r="A295" s="130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</row>
    <row r="296" spans="1:166" s="93" customFormat="1" ht="12.75">
      <c r="A296" s="130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</row>
    <row r="297" spans="1:166" s="93" customFormat="1" ht="12.75">
      <c r="A297" s="130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</row>
    <row r="298" spans="1:166" s="93" customFormat="1" ht="12.75">
      <c r="A298" s="130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</row>
    <row r="299" spans="1:166" s="93" customFormat="1" ht="12.75">
      <c r="A299" s="130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</row>
    <row r="300" spans="1:166" s="93" customFormat="1" ht="12.75">
      <c r="A300" s="130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</row>
    <row r="301" spans="1:166" s="93" customFormat="1" ht="12.75">
      <c r="A301" s="130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</row>
    <row r="302" spans="1:166" s="93" customFormat="1" ht="12.75">
      <c r="A302" s="130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</row>
    <row r="303" spans="1:166" s="93" customFormat="1" ht="12.75">
      <c r="A303" s="130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</row>
    <row r="304" spans="1:166" s="93" customFormat="1" ht="12.75">
      <c r="A304" s="130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</row>
    <row r="305" spans="1:166" s="93" customFormat="1" ht="12.75">
      <c r="A305" s="130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</row>
    <row r="306" spans="1:166" s="93" customFormat="1" ht="12.75">
      <c r="A306" s="130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</row>
    <row r="307" spans="1:166" s="93" customFormat="1" ht="12.75">
      <c r="A307" s="130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</row>
    <row r="308" spans="1:166" s="93" customFormat="1" ht="12.75">
      <c r="A308" s="130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</row>
    <row r="309" spans="1:166" s="93" customFormat="1" ht="12.75">
      <c r="A309" s="130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</row>
    <row r="310" spans="1:166" s="93" customFormat="1" ht="12.75">
      <c r="A310" s="130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</row>
    <row r="311" spans="1:166" s="93" customFormat="1" ht="12.75">
      <c r="A311" s="130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</row>
    <row r="312" spans="1:166" s="93" customFormat="1" ht="12.75">
      <c r="A312" s="130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</row>
    <row r="313" spans="1:166" s="93" customFormat="1" ht="12.75">
      <c r="A313" s="130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</row>
    <row r="314" spans="1:166" s="93" customFormat="1" ht="12.75">
      <c r="A314" s="130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</row>
    <row r="315" spans="1:166" s="93" customFormat="1" ht="12.75">
      <c r="A315" s="130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</row>
    <row r="316" spans="1:166" s="93" customFormat="1" ht="12.75">
      <c r="A316" s="130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</row>
    <row r="317" spans="1:166" s="93" customFormat="1" ht="12.75">
      <c r="A317" s="130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</row>
    <row r="318" spans="1:166" s="93" customFormat="1" ht="12.75">
      <c r="A318" s="130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</row>
    <row r="319" spans="1:166" s="93" customFormat="1" ht="12.75">
      <c r="A319" s="130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</row>
    <row r="320" spans="1:166" s="93" customFormat="1" ht="12.75">
      <c r="A320" s="130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</row>
    <row r="321" spans="1:166" s="93" customFormat="1" ht="12.75">
      <c r="A321" s="130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</row>
    <row r="322" spans="1:166" s="93" customFormat="1" ht="12.75">
      <c r="A322" s="130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</row>
    <row r="323" spans="1:166" s="93" customFormat="1" ht="12.75">
      <c r="A323" s="130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</row>
    <row r="324" spans="1:166" s="93" customFormat="1" ht="12.75">
      <c r="A324" s="130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</row>
    <row r="325" spans="1:166" s="93" customFormat="1" ht="12.75">
      <c r="A325" s="130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</row>
    <row r="326" spans="1:166" s="93" customFormat="1" ht="12.75">
      <c r="A326" s="130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</row>
    <row r="327" spans="1:166" s="93" customFormat="1" ht="12.75">
      <c r="A327" s="130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</row>
    <row r="328" spans="1:166" s="93" customFormat="1" ht="12.75">
      <c r="A328" s="130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</row>
    <row r="329" spans="1:166" s="93" customFormat="1" ht="12.75">
      <c r="A329" s="130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</row>
    <row r="330" spans="1:166" s="93" customFormat="1" ht="12.75">
      <c r="A330" s="130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</row>
    <row r="331" spans="1:166" s="93" customFormat="1" ht="12.75">
      <c r="A331" s="130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</row>
    <row r="332" spans="1:166" s="93" customFormat="1" ht="12.75">
      <c r="A332" s="130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</row>
    <row r="333" spans="1:166" s="93" customFormat="1" ht="12.75">
      <c r="A333" s="130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</row>
    <row r="334" spans="1:166" s="93" customFormat="1" ht="12.75">
      <c r="A334" s="130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</row>
    <row r="335" spans="1:166" s="93" customFormat="1" ht="12.75">
      <c r="A335" s="130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</row>
    <row r="336" spans="1:166" s="93" customFormat="1" ht="12.75">
      <c r="A336" s="130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</row>
    <row r="337" spans="1:166" s="93" customFormat="1" ht="12.75">
      <c r="A337" s="130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</row>
    <row r="338" spans="1:166" s="93" customFormat="1" ht="12.75">
      <c r="A338" s="130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</row>
    <row r="339" spans="1:166" s="93" customFormat="1" ht="12.75">
      <c r="A339" s="130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</row>
    <row r="340" spans="1:166" s="93" customFormat="1" ht="12.75">
      <c r="A340" s="130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</row>
    <row r="341" spans="1:166" s="93" customFormat="1" ht="12.75">
      <c r="A341" s="130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</row>
    <row r="342" spans="1:166" s="93" customFormat="1" ht="12.75">
      <c r="A342" s="130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</row>
    <row r="343" spans="1:166" s="93" customFormat="1" ht="12.75">
      <c r="A343" s="130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</row>
    <row r="344" spans="1:166" s="93" customFormat="1" ht="12.75">
      <c r="A344" s="130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</row>
    <row r="345" spans="1:166" s="93" customFormat="1" ht="12.75">
      <c r="A345" s="130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</row>
    <row r="346" spans="1:166" s="93" customFormat="1" ht="12.75">
      <c r="A346" s="130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</row>
    <row r="347" spans="1:166" s="93" customFormat="1" ht="12.75">
      <c r="A347" s="130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</row>
    <row r="348" spans="1:166" s="93" customFormat="1" ht="12.75">
      <c r="A348" s="130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</row>
    <row r="349" spans="1:166" s="93" customFormat="1" ht="12.75">
      <c r="A349" s="130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</row>
    <row r="350" spans="1:166" s="93" customFormat="1" ht="12.75">
      <c r="A350" s="130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</row>
    <row r="351" spans="1:166" s="93" customFormat="1" ht="12.75">
      <c r="A351" s="130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</row>
    <row r="352" spans="1:166" s="93" customFormat="1" ht="12.75">
      <c r="A352" s="130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</row>
    <row r="353" spans="1:166" s="93" customFormat="1" ht="12.75">
      <c r="A353" s="130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</row>
    <row r="354" spans="1:166" s="93" customFormat="1" ht="12.75">
      <c r="A354" s="130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</row>
    <row r="355" spans="1:166" s="93" customFormat="1" ht="12.75">
      <c r="A355" s="130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</row>
    <row r="356" spans="1:166" s="93" customFormat="1" ht="12.75">
      <c r="A356" s="130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</row>
    <row r="357" spans="1:166" s="93" customFormat="1" ht="12.75">
      <c r="A357" s="130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</row>
    <row r="358" spans="1:166" s="93" customFormat="1" ht="12.75">
      <c r="A358" s="130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</row>
    <row r="359" spans="1:166" s="93" customFormat="1" ht="12.75">
      <c r="A359" s="130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</row>
    <row r="360" spans="1:166" s="93" customFormat="1" ht="12.75">
      <c r="A360" s="130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</row>
    <row r="361" spans="1:166" s="93" customFormat="1" ht="12.75">
      <c r="A361" s="130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</row>
    <row r="362" spans="1:166" s="93" customFormat="1" ht="12.75">
      <c r="A362" s="130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</row>
    <row r="363" spans="1:166" s="93" customFormat="1" ht="12.75">
      <c r="A363" s="130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</row>
    <row r="364" spans="1:166" s="93" customFormat="1" ht="12.75">
      <c r="A364" s="130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</row>
    <row r="365" spans="1:166" s="93" customFormat="1" ht="12.75">
      <c r="A365" s="130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</row>
    <row r="366" spans="1:166" s="93" customFormat="1" ht="12.75">
      <c r="A366" s="130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</row>
    <row r="367" spans="1:166" s="93" customFormat="1" ht="12.75">
      <c r="A367" s="130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</row>
    <row r="368" spans="1:166" s="93" customFormat="1" ht="12.75">
      <c r="A368" s="130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</row>
    <row r="369" spans="1:166" s="93" customFormat="1" ht="12.75">
      <c r="A369" s="130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</row>
    <row r="370" spans="1:166" s="93" customFormat="1" ht="12.75">
      <c r="A370" s="130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</row>
    <row r="371" spans="1:166" s="93" customFormat="1" ht="12.75">
      <c r="A371" s="130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</row>
    <row r="372" spans="1:166" s="93" customFormat="1" ht="12.75">
      <c r="A372" s="130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</row>
    <row r="373" spans="1:166" s="93" customFormat="1" ht="12.75">
      <c r="A373" s="130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</row>
    <row r="374" spans="1:166" s="93" customFormat="1" ht="12.75">
      <c r="A374" s="130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</row>
    <row r="375" spans="1:166" s="93" customFormat="1" ht="12.75">
      <c r="A375" s="130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</row>
    <row r="376" spans="1:166" s="93" customFormat="1" ht="12.75">
      <c r="A376" s="130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</row>
    <row r="377" spans="1:166" s="93" customFormat="1" ht="12.75">
      <c r="A377" s="130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</row>
    <row r="378" spans="1:166" s="93" customFormat="1" ht="12.75">
      <c r="A378" s="130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</row>
    <row r="379" spans="1:166" s="93" customFormat="1" ht="12.75">
      <c r="A379" s="130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</row>
    <row r="380" spans="1:166" s="93" customFormat="1" ht="12.75">
      <c r="A380" s="130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</row>
    <row r="381" spans="1:166" s="93" customFormat="1" ht="12.75">
      <c r="A381" s="130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</row>
    <row r="382" spans="1:166" s="93" customFormat="1" ht="12.75">
      <c r="A382" s="130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</row>
    <row r="383" spans="1:166" s="93" customFormat="1" ht="12.75">
      <c r="A383" s="130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</row>
    <row r="384" spans="1:166" s="93" customFormat="1" ht="12.75">
      <c r="A384" s="130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</row>
    <row r="385" spans="1:166" s="93" customFormat="1" ht="12.75">
      <c r="A385" s="130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</row>
    <row r="386" spans="1:166" s="93" customFormat="1" ht="12.75">
      <c r="A386" s="130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</row>
    <row r="387" spans="1:166" s="93" customFormat="1" ht="12.75">
      <c r="A387" s="130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</row>
    <row r="388" spans="1:166" s="93" customFormat="1" ht="12.75">
      <c r="A388" s="130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</row>
    <row r="389" spans="1:166" s="93" customFormat="1" ht="12.75">
      <c r="A389" s="130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</row>
    <row r="390" spans="1:166" s="93" customFormat="1" ht="12.75">
      <c r="A390" s="130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</row>
    <row r="391" spans="1:166" s="93" customFormat="1" ht="12.75">
      <c r="A391" s="130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</row>
    <row r="392" spans="1:166" s="93" customFormat="1" ht="12.75">
      <c r="A392" s="130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</row>
    <row r="393" spans="1:166" s="93" customFormat="1" ht="12.75">
      <c r="A393" s="130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</row>
    <row r="394" spans="1:166" s="93" customFormat="1" ht="12.75">
      <c r="A394" s="130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</row>
    <row r="395" spans="1:166" s="93" customFormat="1" ht="12.75">
      <c r="A395" s="130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</row>
    <row r="396" spans="1:166" s="93" customFormat="1" ht="12.75">
      <c r="A396" s="130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</row>
    <row r="397" spans="1:166" s="93" customFormat="1" ht="12.75">
      <c r="A397" s="130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</row>
    <row r="398" spans="1:166" s="93" customFormat="1" ht="12.75">
      <c r="A398" s="130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</row>
    <row r="399" spans="1:166" s="93" customFormat="1" ht="12.75">
      <c r="A399" s="130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</row>
    <row r="400" spans="1:166" s="93" customFormat="1" ht="12.75">
      <c r="A400" s="130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</row>
    <row r="401" spans="1:166" s="93" customFormat="1" ht="12.75">
      <c r="A401" s="130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</row>
    <row r="402" spans="1:166" s="93" customFormat="1" ht="12.75">
      <c r="A402" s="130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</row>
    <row r="403" spans="1:166" s="93" customFormat="1" ht="12.75">
      <c r="A403" s="130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</row>
    <row r="404" spans="1:166" s="93" customFormat="1" ht="12.75">
      <c r="A404" s="130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</row>
    <row r="405" spans="1:166" s="93" customFormat="1" ht="12.75">
      <c r="A405" s="130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</row>
    <row r="406" spans="1:166" s="93" customFormat="1" ht="12.75">
      <c r="A406" s="130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</row>
    <row r="407" spans="1:166" s="93" customFormat="1" ht="12.75">
      <c r="A407" s="130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</row>
    <row r="408" spans="1:166" s="93" customFormat="1" ht="12.75">
      <c r="A408" s="130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</row>
    <row r="409" spans="1:166" s="93" customFormat="1" ht="12.75">
      <c r="A409" s="130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</row>
    <row r="410" spans="1:166" s="93" customFormat="1" ht="12.75">
      <c r="A410" s="130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</row>
    <row r="411" spans="1:166" s="93" customFormat="1" ht="12.75">
      <c r="A411" s="130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</row>
    <row r="412" spans="1:166" s="93" customFormat="1" ht="12.75">
      <c r="A412" s="130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</row>
    <row r="413" spans="1:166" s="93" customFormat="1" ht="12.75">
      <c r="A413" s="130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</row>
    <row r="414" spans="1:166" s="93" customFormat="1" ht="12.75">
      <c r="A414" s="130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</row>
    <row r="415" spans="1:166" s="93" customFormat="1" ht="12.75">
      <c r="A415" s="130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</row>
    <row r="416" spans="1:166" s="93" customFormat="1" ht="12.75">
      <c r="A416" s="130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</row>
    <row r="417" spans="1:166" s="93" customFormat="1" ht="12.75">
      <c r="A417" s="130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</row>
    <row r="418" spans="1:166" s="93" customFormat="1" ht="12.75">
      <c r="A418" s="130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</row>
    <row r="419" spans="1:166" s="93" customFormat="1" ht="12.75">
      <c r="A419" s="130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</row>
    <row r="420" spans="1:166" s="93" customFormat="1" ht="12.75">
      <c r="A420" s="130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</row>
    <row r="421" spans="1:166" s="93" customFormat="1" ht="12.75">
      <c r="A421" s="130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</row>
    <row r="422" spans="1:166" s="93" customFormat="1" ht="12.75">
      <c r="A422" s="130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</row>
    <row r="423" spans="1:166" s="93" customFormat="1" ht="12.75">
      <c r="A423" s="130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</row>
    <row r="424" spans="1:166" s="93" customFormat="1" ht="12.75">
      <c r="A424" s="130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</row>
    <row r="425" spans="1:166" s="93" customFormat="1" ht="12.75">
      <c r="A425" s="130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</row>
    <row r="426" spans="1:166" s="93" customFormat="1" ht="12.75">
      <c r="A426" s="130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</row>
    <row r="427" spans="1:166" s="93" customFormat="1" ht="12.75">
      <c r="A427" s="130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</row>
    <row r="428" spans="1:166" s="93" customFormat="1" ht="12.75">
      <c r="A428" s="130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</row>
    <row r="429" spans="1:166" s="93" customFormat="1" ht="12.75">
      <c r="A429" s="130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</row>
    <row r="430" spans="1:166" s="93" customFormat="1" ht="12.75">
      <c r="A430" s="130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</row>
    <row r="431" spans="1:166" s="93" customFormat="1" ht="12.75">
      <c r="A431" s="130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</row>
    <row r="432" spans="1:166" s="93" customFormat="1" ht="12.75">
      <c r="A432" s="130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</row>
    <row r="433" spans="1:166" s="93" customFormat="1" ht="12.75">
      <c r="A433" s="130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</row>
    <row r="434" spans="1:166" s="93" customFormat="1" ht="12.75">
      <c r="A434" s="130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</row>
    <row r="435" spans="1:166" s="93" customFormat="1" ht="12.75">
      <c r="A435" s="130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</row>
    <row r="436" spans="1:166" s="93" customFormat="1" ht="12.75">
      <c r="A436" s="130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</row>
    <row r="437" spans="1:166" s="93" customFormat="1" ht="12.75">
      <c r="A437" s="130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</row>
    <row r="438" spans="1:166" s="93" customFormat="1" ht="12.75">
      <c r="A438" s="130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</row>
    <row r="439" spans="1:166" s="93" customFormat="1" ht="12.75">
      <c r="A439" s="130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</row>
    <row r="440" spans="1:166" s="93" customFormat="1" ht="12.75">
      <c r="A440" s="130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</row>
    <row r="441" spans="1:166" s="93" customFormat="1" ht="12.75">
      <c r="A441" s="130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</row>
    <row r="442" spans="1:166" s="93" customFormat="1" ht="12.75">
      <c r="A442" s="130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</row>
    <row r="443" spans="1:166" s="93" customFormat="1" ht="12.75">
      <c r="A443" s="130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</row>
    <row r="444" spans="1:166" s="93" customFormat="1" ht="12.75">
      <c r="A444" s="130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</row>
    <row r="445" spans="1:166" s="93" customFormat="1" ht="12.75">
      <c r="A445" s="130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</row>
    <row r="446" spans="1:166" s="93" customFormat="1" ht="12.75">
      <c r="A446" s="130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</row>
    <row r="447" spans="1:166" s="93" customFormat="1" ht="12.75">
      <c r="A447" s="130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</row>
    <row r="448" spans="1:166" s="93" customFormat="1" ht="12.75">
      <c r="A448" s="130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</row>
    <row r="449" spans="1:166" s="93" customFormat="1" ht="12.75">
      <c r="A449" s="130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</row>
    <row r="450" spans="1:166" s="93" customFormat="1" ht="12.75">
      <c r="A450" s="130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</row>
    <row r="451" spans="1:166" s="93" customFormat="1" ht="12.75">
      <c r="A451" s="130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</row>
    <row r="452" spans="1:166" s="93" customFormat="1" ht="12.75">
      <c r="A452" s="130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</row>
    <row r="453" spans="1:166" s="93" customFormat="1" ht="12.75">
      <c r="A453" s="130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</row>
    <row r="454" spans="1:166" s="93" customFormat="1" ht="12.75">
      <c r="A454" s="130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</row>
    <row r="455" spans="1:166" s="93" customFormat="1" ht="12.75">
      <c r="A455" s="130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</row>
    <row r="456" spans="1:166" s="93" customFormat="1" ht="12.75">
      <c r="A456" s="130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</row>
    <row r="457" spans="1:166" s="93" customFormat="1" ht="12.75">
      <c r="A457" s="130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</row>
    <row r="458" spans="1:166" s="93" customFormat="1" ht="12.75">
      <c r="A458" s="130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</row>
    <row r="459" spans="1:166" s="93" customFormat="1" ht="12.75">
      <c r="A459" s="130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</row>
    <row r="460" spans="1:166" s="93" customFormat="1" ht="12.75">
      <c r="A460" s="130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</row>
    <row r="461" spans="1:166" s="93" customFormat="1" ht="12.75">
      <c r="A461" s="130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</row>
    <row r="462" spans="1:166" s="93" customFormat="1" ht="12.75">
      <c r="A462" s="130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</row>
    <row r="463" spans="1:166" s="93" customFormat="1" ht="12.75">
      <c r="A463" s="130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</row>
    <row r="464" spans="1:166" s="93" customFormat="1" ht="12.75">
      <c r="A464" s="130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</row>
    <row r="465" spans="1:166" s="93" customFormat="1" ht="12.75">
      <c r="A465" s="130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</row>
    <row r="466" spans="1:166" s="93" customFormat="1" ht="12.75">
      <c r="A466" s="130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</row>
    <row r="467" spans="1:166" s="93" customFormat="1" ht="12.75">
      <c r="A467" s="130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</row>
    <row r="468" spans="1:166" s="93" customFormat="1" ht="12.75">
      <c r="A468" s="130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</row>
    <row r="469" spans="1:166" s="93" customFormat="1" ht="12.75">
      <c r="A469" s="130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</row>
    <row r="470" spans="1:166" s="93" customFormat="1" ht="12.75">
      <c r="A470" s="130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</row>
    <row r="471" spans="1:166" s="93" customFormat="1" ht="12.75">
      <c r="A471" s="130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</row>
    <row r="472" spans="1:166" s="93" customFormat="1" ht="12.75">
      <c r="A472" s="130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</row>
    <row r="473" spans="1:166" s="93" customFormat="1" ht="12.75">
      <c r="A473" s="130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</row>
    <row r="474" spans="1:166" s="93" customFormat="1" ht="12.75">
      <c r="A474" s="130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</row>
    <row r="475" spans="1:166" s="93" customFormat="1" ht="12.75">
      <c r="A475" s="130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</row>
    <row r="476" spans="1:166" s="93" customFormat="1" ht="12.75">
      <c r="A476" s="130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</row>
    <row r="477" spans="1:166" s="93" customFormat="1" ht="12.75">
      <c r="A477" s="130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</row>
    <row r="478" spans="1:166" s="93" customFormat="1" ht="12.75">
      <c r="A478" s="130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</row>
    <row r="479" spans="1:166" s="93" customFormat="1" ht="12.75">
      <c r="A479" s="130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</row>
    <row r="480" spans="1:166" s="93" customFormat="1" ht="12.75">
      <c r="A480" s="130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</row>
    <row r="481" spans="1:166" s="93" customFormat="1" ht="12.75">
      <c r="A481" s="130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</row>
    <row r="482" spans="1:166" s="93" customFormat="1" ht="12.75">
      <c r="A482" s="130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</row>
    <row r="483" spans="1:166" s="93" customFormat="1" ht="12.75">
      <c r="A483" s="130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</row>
    <row r="484" spans="1:166" s="93" customFormat="1" ht="12.75">
      <c r="A484" s="130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</row>
    <row r="485" spans="1:166" s="93" customFormat="1" ht="12.75">
      <c r="A485" s="130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</row>
    <row r="486" spans="1:166" s="93" customFormat="1" ht="12.75">
      <c r="A486" s="130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</row>
    <row r="487" spans="1:166" s="93" customFormat="1" ht="12.75">
      <c r="A487" s="130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</row>
    <row r="488" spans="1:166" s="93" customFormat="1" ht="12.75">
      <c r="A488" s="130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</row>
    <row r="489" spans="1:166" s="93" customFormat="1" ht="12.75">
      <c r="A489" s="130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</row>
    <row r="490" spans="1:166" s="93" customFormat="1" ht="12.75">
      <c r="A490" s="130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</row>
    <row r="491" spans="1:166" s="93" customFormat="1" ht="12.75">
      <c r="A491" s="130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</row>
    <row r="492" spans="1:166" s="93" customFormat="1" ht="12.75">
      <c r="A492" s="130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</row>
    <row r="493" spans="1:166" s="93" customFormat="1" ht="12.75">
      <c r="A493" s="130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</row>
    <row r="494" spans="1:166" s="93" customFormat="1" ht="12.75">
      <c r="A494" s="130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</row>
    <row r="495" spans="1:166" s="93" customFormat="1" ht="12.75">
      <c r="A495" s="130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</row>
    <row r="496" spans="1:166" s="93" customFormat="1" ht="12.75">
      <c r="A496" s="130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</row>
    <row r="497" spans="1:166" s="93" customFormat="1" ht="12.75">
      <c r="A497" s="130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</row>
    <row r="498" spans="1:166" s="93" customFormat="1" ht="12.75">
      <c r="A498" s="130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</row>
    <row r="499" spans="1:166" s="93" customFormat="1" ht="12.75">
      <c r="A499" s="130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</row>
    <row r="500" spans="1:166" s="93" customFormat="1" ht="12.75">
      <c r="A500" s="130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</row>
    <row r="501" spans="1:166" s="93" customFormat="1" ht="12.75">
      <c r="A501" s="130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</row>
    <row r="502" spans="1:166" s="93" customFormat="1" ht="12.75">
      <c r="A502" s="130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</row>
    <row r="503" spans="1:166" s="93" customFormat="1" ht="12.75">
      <c r="A503" s="130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</row>
    <row r="504" spans="1:166" s="93" customFormat="1" ht="12.75">
      <c r="A504" s="130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</row>
    <row r="505" spans="1:166" s="93" customFormat="1" ht="12.75">
      <c r="A505" s="130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</row>
    <row r="506" spans="1:166" s="93" customFormat="1" ht="12.75">
      <c r="A506" s="130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</row>
    <row r="507" spans="1:166" s="93" customFormat="1" ht="12.75">
      <c r="A507" s="130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</row>
    <row r="508" spans="1:166" s="93" customFormat="1" ht="12.75">
      <c r="A508" s="130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</row>
    <row r="509" spans="1:166" s="93" customFormat="1" ht="12.75">
      <c r="A509" s="130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</row>
    <row r="510" spans="1:166" s="93" customFormat="1" ht="12.75">
      <c r="A510" s="130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</row>
    <row r="511" spans="1:166" s="93" customFormat="1" ht="12.75">
      <c r="A511" s="130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</row>
    <row r="512" spans="1:166" s="93" customFormat="1" ht="12.75">
      <c r="A512" s="130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</row>
    <row r="513" spans="1:166" s="93" customFormat="1" ht="12.75">
      <c r="A513" s="130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</row>
    <row r="514" spans="1:166" s="93" customFormat="1" ht="12.75">
      <c r="A514" s="130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</row>
    <row r="515" spans="1:166" s="93" customFormat="1" ht="12.75">
      <c r="A515" s="130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</row>
    <row r="516" spans="1:166" s="93" customFormat="1" ht="12.75">
      <c r="A516" s="130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</row>
    <row r="517" spans="1:166" s="93" customFormat="1" ht="12.75">
      <c r="A517" s="130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</row>
    <row r="518" spans="1:166" s="93" customFormat="1" ht="12.75">
      <c r="A518" s="130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</row>
    <row r="519" spans="1:166" s="93" customFormat="1" ht="12.75">
      <c r="A519" s="130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</row>
    <row r="520" spans="1:166" s="93" customFormat="1" ht="12.75">
      <c r="A520" s="130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</row>
    <row r="521" spans="1:166" s="93" customFormat="1" ht="12.75">
      <c r="A521" s="130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</row>
    <row r="522" spans="1:166" s="93" customFormat="1" ht="12.75">
      <c r="A522" s="130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</row>
    <row r="523" spans="1:166" s="93" customFormat="1" ht="12.75">
      <c r="A523" s="130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</row>
    <row r="524" spans="1:166" s="93" customFormat="1" ht="12.75">
      <c r="A524" s="130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</row>
    <row r="525" spans="1:166" s="93" customFormat="1" ht="12.75">
      <c r="A525" s="130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</row>
    <row r="526" spans="1:166" s="93" customFormat="1" ht="12.75">
      <c r="A526" s="130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</row>
    <row r="527" spans="1:166" s="93" customFormat="1" ht="12.75">
      <c r="A527" s="130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</row>
    <row r="528" spans="1:166" s="93" customFormat="1" ht="12.75">
      <c r="A528" s="130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</row>
    <row r="529" spans="1:166" s="93" customFormat="1" ht="12.75">
      <c r="A529" s="130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</row>
    <row r="530" spans="1:166" s="93" customFormat="1" ht="12.75">
      <c r="A530" s="130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</row>
    <row r="531" spans="1:166" s="93" customFormat="1" ht="12.75">
      <c r="A531" s="130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</row>
    <row r="532" spans="1:166" s="93" customFormat="1" ht="12.75">
      <c r="A532" s="130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</row>
    <row r="533" spans="1:166" s="93" customFormat="1" ht="12.75">
      <c r="A533" s="130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</row>
    <row r="534" spans="1:166" s="93" customFormat="1" ht="12.75">
      <c r="A534" s="130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</row>
    <row r="535" spans="1:166" s="93" customFormat="1" ht="12.75">
      <c r="A535" s="130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</row>
    <row r="536" spans="1:166" s="93" customFormat="1" ht="12.75">
      <c r="A536" s="130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</row>
    <row r="537" spans="1:166" s="93" customFormat="1" ht="12.75">
      <c r="A537" s="130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</row>
    <row r="538" spans="1:166" s="93" customFormat="1" ht="12.75">
      <c r="A538" s="130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</row>
    <row r="539" spans="1:166" s="93" customFormat="1" ht="12.75">
      <c r="A539" s="130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</row>
    <row r="540" spans="1:166" s="93" customFormat="1" ht="12.75">
      <c r="A540" s="130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</row>
    <row r="541" spans="1:166" s="93" customFormat="1" ht="12.75">
      <c r="A541" s="130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</row>
    <row r="542" spans="1:166" s="93" customFormat="1" ht="12.75">
      <c r="A542" s="130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</row>
    <row r="543" spans="1:166" s="93" customFormat="1" ht="12.75">
      <c r="A543" s="130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</row>
    <row r="544" spans="1:166" s="93" customFormat="1" ht="12.75">
      <c r="A544" s="130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</row>
    <row r="545" spans="1:166" s="93" customFormat="1" ht="12.75">
      <c r="A545" s="130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</row>
    <row r="546" spans="1:166" s="93" customFormat="1" ht="12.75">
      <c r="A546" s="130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</row>
    <row r="547" spans="1:166" s="93" customFormat="1" ht="12.75">
      <c r="A547" s="130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</row>
    <row r="548" spans="1:166" s="93" customFormat="1" ht="12.75">
      <c r="A548" s="130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</row>
    <row r="549" spans="1:166" s="93" customFormat="1" ht="12.75">
      <c r="A549" s="130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</row>
    <row r="550" spans="1:166" s="93" customFormat="1" ht="12.75">
      <c r="A550" s="130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</row>
    <row r="551" spans="1:166" s="93" customFormat="1" ht="12.75">
      <c r="A551" s="130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</row>
    <row r="552" spans="1:166" s="93" customFormat="1" ht="12.75">
      <c r="A552" s="130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</row>
    <row r="553" spans="1:166" s="93" customFormat="1" ht="12.75">
      <c r="A553" s="130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</row>
    <row r="554" spans="1:166" s="93" customFormat="1" ht="12.75">
      <c r="A554" s="130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</row>
    <row r="555" spans="1:166" s="93" customFormat="1" ht="12.75">
      <c r="A555" s="130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</row>
    <row r="556" spans="1:166" s="93" customFormat="1" ht="12.75">
      <c r="A556" s="130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</row>
    <row r="557" spans="1:166" s="93" customFormat="1" ht="12.75">
      <c r="A557" s="130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</row>
    <row r="558" spans="1:166" s="93" customFormat="1" ht="12.75">
      <c r="A558" s="130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</row>
    <row r="559" spans="1:166" s="93" customFormat="1" ht="12.75">
      <c r="A559" s="130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</row>
    <row r="560" spans="1:166" s="93" customFormat="1" ht="12.75">
      <c r="A560" s="130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</row>
    <row r="561" spans="1:166" s="93" customFormat="1" ht="12.75">
      <c r="A561" s="130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</row>
    <row r="562" spans="1:166" s="93" customFormat="1" ht="12.75">
      <c r="A562" s="130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</row>
    <row r="563" spans="1:166" s="93" customFormat="1" ht="12.75">
      <c r="A563" s="130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</row>
    <row r="564" spans="1:166" s="93" customFormat="1" ht="12.75">
      <c r="A564" s="130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</row>
    <row r="565" spans="1:166" s="93" customFormat="1" ht="12.75">
      <c r="A565" s="130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</row>
    <row r="566" spans="1:166" s="93" customFormat="1" ht="12.75">
      <c r="A566" s="130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</row>
    <row r="567" spans="1:166" s="93" customFormat="1" ht="12.75">
      <c r="A567" s="130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</row>
    <row r="568" spans="1:166" s="93" customFormat="1" ht="12.75">
      <c r="A568" s="130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</row>
    <row r="569" spans="1:166" s="93" customFormat="1" ht="12.75">
      <c r="A569" s="130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</row>
    <row r="570" spans="1:166" s="93" customFormat="1" ht="12.75">
      <c r="A570" s="130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</row>
    <row r="571" spans="1:166" s="93" customFormat="1" ht="12.75">
      <c r="A571" s="130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</row>
    <row r="572" spans="1:166" s="93" customFormat="1" ht="12.75">
      <c r="A572" s="130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</row>
    <row r="573" spans="1:166" s="93" customFormat="1" ht="12.75">
      <c r="A573" s="130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</row>
    <row r="574" spans="1:166" s="93" customFormat="1" ht="12.75">
      <c r="A574" s="130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</row>
    <row r="575" spans="1:166" s="93" customFormat="1" ht="12.75">
      <c r="A575" s="130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</row>
    <row r="576" spans="1:166" s="93" customFormat="1" ht="12.75">
      <c r="A576" s="130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</row>
    <row r="577" spans="1:166" s="93" customFormat="1" ht="12.75">
      <c r="A577" s="130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</row>
    <row r="578" spans="1:166" s="93" customFormat="1" ht="12.75">
      <c r="A578" s="130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</row>
    <row r="579" spans="1:166" s="93" customFormat="1" ht="12.75">
      <c r="A579" s="130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</row>
    <row r="580" spans="1:166" s="93" customFormat="1" ht="12.75">
      <c r="A580" s="130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</row>
    <row r="581" spans="1:166" s="93" customFormat="1" ht="12.75">
      <c r="A581" s="130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</row>
    <row r="582" spans="1:166" s="93" customFormat="1" ht="12.75">
      <c r="A582" s="130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</row>
    <row r="583" spans="1:166" s="93" customFormat="1" ht="12.75">
      <c r="A583" s="130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</row>
    <row r="584" spans="1:166" s="93" customFormat="1" ht="12.75">
      <c r="A584" s="130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</row>
    <row r="585" spans="1:166" s="93" customFormat="1" ht="12.75">
      <c r="A585" s="130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</row>
    <row r="586" spans="1:166" s="93" customFormat="1" ht="12.75">
      <c r="A586" s="130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</row>
    <row r="587" spans="1:166" s="93" customFormat="1" ht="12.75">
      <c r="A587" s="130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</row>
    <row r="588" spans="1:166" s="93" customFormat="1" ht="12.75">
      <c r="A588" s="130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</row>
    <row r="589" spans="1:166" s="93" customFormat="1" ht="12.75">
      <c r="A589" s="130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</row>
    <row r="590" spans="1:166" s="93" customFormat="1" ht="12.75">
      <c r="A590" s="130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</row>
    <row r="591" spans="1:166" s="93" customFormat="1" ht="12.75">
      <c r="A591" s="130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</row>
    <row r="592" spans="1:166" s="93" customFormat="1" ht="12.75">
      <c r="A592" s="130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</row>
    <row r="593" spans="1:166" s="93" customFormat="1" ht="12.75">
      <c r="A593" s="130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</row>
    <row r="594" spans="1:166" s="93" customFormat="1" ht="12.75">
      <c r="A594" s="130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</row>
    <row r="595" spans="1:166" s="93" customFormat="1" ht="12.75">
      <c r="A595" s="130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</row>
    <row r="596" spans="1:166" s="93" customFormat="1" ht="12.75">
      <c r="A596" s="130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</row>
    <row r="597" spans="1:166" s="93" customFormat="1" ht="12.75">
      <c r="A597" s="130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</row>
    <row r="598" spans="1:166" s="93" customFormat="1" ht="12.75">
      <c r="A598" s="130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</row>
    <row r="599" spans="1:166" s="93" customFormat="1" ht="12.75">
      <c r="A599" s="130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</row>
    <row r="600" spans="1:166" s="93" customFormat="1" ht="12.75">
      <c r="A600" s="130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</row>
    <row r="601" spans="1:166" s="93" customFormat="1" ht="12.75">
      <c r="A601" s="130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</row>
    <row r="602" spans="1:166" s="93" customFormat="1" ht="12.75">
      <c r="A602" s="130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</row>
    <row r="603" spans="1:166" s="93" customFormat="1" ht="12.75">
      <c r="A603" s="130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</row>
    <row r="604" spans="1:166" s="93" customFormat="1" ht="12.75">
      <c r="A604" s="130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</row>
    <row r="605" spans="1:166" s="93" customFormat="1" ht="12.75">
      <c r="A605" s="130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</row>
    <row r="606" spans="1:166" s="93" customFormat="1" ht="12.75">
      <c r="A606" s="130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</row>
    <row r="607" spans="1:166" s="93" customFormat="1" ht="12.75">
      <c r="A607" s="130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</row>
    <row r="608" spans="1:166" s="93" customFormat="1" ht="12.75">
      <c r="A608" s="130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</row>
    <row r="609" spans="1:166" s="93" customFormat="1" ht="12.75">
      <c r="A609" s="130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</row>
    <row r="610" spans="1:166" s="93" customFormat="1" ht="12.75">
      <c r="A610" s="130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</row>
    <row r="611" spans="1:166" s="93" customFormat="1" ht="12.75">
      <c r="A611" s="130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</row>
    <row r="612" spans="1:166" s="93" customFormat="1" ht="12.75">
      <c r="A612" s="130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</row>
    <row r="613" spans="1:166" s="93" customFormat="1" ht="12.75">
      <c r="A613" s="130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</row>
    <row r="614" spans="1:166" s="93" customFormat="1" ht="12.75">
      <c r="A614" s="130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</row>
    <row r="615" spans="1:166" s="93" customFormat="1" ht="12.75">
      <c r="A615" s="130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</row>
    <row r="616" spans="1:166" s="93" customFormat="1" ht="12.75">
      <c r="A616" s="130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</row>
    <row r="617" spans="1:166" s="93" customFormat="1" ht="12.75">
      <c r="A617" s="130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</row>
    <row r="618" spans="1:166" s="93" customFormat="1" ht="12.75">
      <c r="A618" s="130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</row>
    <row r="619" spans="1:166" s="93" customFormat="1" ht="12.75">
      <c r="A619" s="130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</row>
    <row r="620" spans="1:166" s="93" customFormat="1" ht="12.75">
      <c r="A620" s="130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</row>
    <row r="621" spans="1:166" s="93" customFormat="1" ht="12.75">
      <c r="A621" s="130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</row>
    <row r="622" spans="1:166" s="93" customFormat="1" ht="12.75">
      <c r="A622" s="130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</row>
    <row r="623" spans="1:166" s="93" customFormat="1" ht="12.75">
      <c r="A623" s="130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</row>
    <row r="624" spans="1:166" s="93" customFormat="1" ht="12.75">
      <c r="A624" s="130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</row>
    <row r="625" spans="1:166" s="93" customFormat="1" ht="12.75">
      <c r="A625" s="130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</row>
    <row r="626" spans="1:166" s="93" customFormat="1" ht="12.75">
      <c r="A626" s="130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</row>
    <row r="627" spans="1:166" s="93" customFormat="1" ht="12.75">
      <c r="A627" s="130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</row>
    <row r="628" spans="1:166" s="93" customFormat="1" ht="12.75">
      <c r="A628" s="130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</row>
    <row r="629" spans="1:166" s="93" customFormat="1" ht="12.75">
      <c r="A629" s="130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</row>
    <row r="630" spans="1:166" s="93" customFormat="1" ht="12.75">
      <c r="A630" s="130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</row>
    <row r="631" spans="1:166" s="93" customFormat="1" ht="12.75">
      <c r="A631" s="130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</row>
    <row r="632" spans="1:166" s="93" customFormat="1" ht="12.75">
      <c r="A632" s="130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</row>
    <row r="633" spans="1:166" s="93" customFormat="1" ht="12.75">
      <c r="A633" s="130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</row>
    <row r="634" spans="1:166" s="93" customFormat="1" ht="12.75">
      <c r="A634" s="130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</row>
    <row r="635" spans="1:166" s="93" customFormat="1" ht="12.75">
      <c r="A635" s="130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</row>
    <row r="636" spans="1:166" s="93" customFormat="1" ht="12.75">
      <c r="A636" s="130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</row>
    <row r="637" spans="1:166" s="93" customFormat="1" ht="12.75">
      <c r="A637" s="130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</row>
    <row r="638" spans="1:166" s="93" customFormat="1" ht="12.75">
      <c r="A638" s="130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</row>
    <row r="639" spans="1:166" s="93" customFormat="1" ht="12.75">
      <c r="A639" s="130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</row>
    <row r="640" spans="1:166" s="93" customFormat="1" ht="12.75">
      <c r="A640" s="130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</row>
    <row r="641" spans="1:166" s="93" customFormat="1" ht="12.75">
      <c r="A641" s="130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</row>
    <row r="642" spans="1:166" s="93" customFormat="1" ht="12.75">
      <c r="A642" s="130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</row>
    <row r="643" spans="1:166" s="93" customFormat="1" ht="12.75">
      <c r="A643" s="130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</row>
    <row r="644" spans="1:166" s="93" customFormat="1" ht="12.75">
      <c r="A644" s="130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</row>
    <row r="645" spans="1:166" s="93" customFormat="1" ht="12.75">
      <c r="A645" s="130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</row>
    <row r="646" spans="1:166" s="93" customFormat="1" ht="12.75">
      <c r="A646" s="130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</row>
    <row r="647" spans="1:166" s="93" customFormat="1" ht="12.75">
      <c r="A647" s="130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</row>
    <row r="648" spans="1:166" s="93" customFormat="1" ht="12.75">
      <c r="A648" s="130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</row>
    <row r="649" spans="1:166" s="93" customFormat="1" ht="12.75">
      <c r="A649" s="130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</row>
    <row r="650" spans="1:166" s="93" customFormat="1" ht="12.75">
      <c r="A650" s="130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</row>
    <row r="651" spans="1:166" s="93" customFormat="1" ht="12.75">
      <c r="A651" s="130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</row>
    <row r="652" spans="1:166" s="93" customFormat="1" ht="12.75">
      <c r="A652" s="130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</row>
    <row r="653" spans="1:166" s="93" customFormat="1" ht="12.75">
      <c r="A653" s="130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</row>
    <row r="654" spans="1:166" s="93" customFormat="1" ht="12.75">
      <c r="A654" s="130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</row>
    <row r="655" spans="1:166" s="93" customFormat="1" ht="12.75">
      <c r="A655" s="130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</row>
    <row r="656" spans="1:166" s="93" customFormat="1" ht="12.75">
      <c r="A656" s="130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</row>
    <row r="657" spans="1:166" s="93" customFormat="1" ht="12.75">
      <c r="A657" s="130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</row>
    <row r="658" spans="1:166" s="93" customFormat="1" ht="12.75">
      <c r="A658" s="130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</row>
    <row r="659" spans="1:166" s="93" customFormat="1" ht="12.75">
      <c r="A659" s="130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</row>
    <row r="660" spans="1:166" s="93" customFormat="1" ht="12.75">
      <c r="A660" s="130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</row>
    <row r="661" spans="1:166" s="93" customFormat="1" ht="12.75">
      <c r="A661" s="130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</row>
    <row r="662" spans="1:166" s="93" customFormat="1" ht="12.75">
      <c r="A662" s="130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</row>
    <row r="663" spans="1:166" s="93" customFormat="1" ht="12.75">
      <c r="A663" s="130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</row>
    <row r="664" spans="1:166" s="93" customFormat="1" ht="12.75">
      <c r="A664" s="130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</row>
    <row r="665" spans="1:166" s="93" customFormat="1" ht="12.75">
      <c r="A665" s="130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</row>
    <row r="666" spans="1:166" s="93" customFormat="1" ht="12.75">
      <c r="A666" s="130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</row>
    <row r="667" spans="1:166" s="93" customFormat="1" ht="12.75">
      <c r="A667" s="130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</row>
    <row r="668" spans="1:166" s="93" customFormat="1" ht="12.75">
      <c r="A668" s="130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</row>
    <row r="669" spans="1:166" s="93" customFormat="1" ht="12.75">
      <c r="A669" s="130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</row>
    <row r="670" spans="1:166" s="93" customFormat="1" ht="12.75">
      <c r="A670" s="130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</row>
    <row r="671" spans="1:166" s="93" customFormat="1" ht="12.75">
      <c r="A671" s="130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</row>
    <row r="672" spans="1:166" s="93" customFormat="1" ht="12.75">
      <c r="A672" s="130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</row>
    <row r="673" spans="1:166" s="93" customFormat="1" ht="12.75">
      <c r="A673" s="130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</row>
    <row r="674" spans="1:166" s="93" customFormat="1" ht="12.75">
      <c r="A674" s="130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</row>
    <row r="675" spans="1:166" s="93" customFormat="1" ht="12.75">
      <c r="A675" s="130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</row>
    <row r="676" spans="1:166" s="93" customFormat="1" ht="12.75">
      <c r="A676" s="130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</row>
    <row r="677" spans="1:166" s="93" customFormat="1" ht="12.75">
      <c r="A677" s="130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</row>
    <row r="678" spans="1:166" s="93" customFormat="1" ht="12.75">
      <c r="A678" s="130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</row>
    <row r="679" spans="1:166" s="93" customFormat="1" ht="12.75">
      <c r="A679" s="130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</row>
    <row r="680" spans="1:166" s="93" customFormat="1" ht="12.75">
      <c r="A680" s="130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</row>
    <row r="681" spans="1:166" s="93" customFormat="1" ht="12.75">
      <c r="A681" s="130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</row>
    <row r="682" spans="1:166" s="93" customFormat="1" ht="12.75">
      <c r="A682" s="130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</row>
    <row r="683" spans="1:166" s="93" customFormat="1" ht="12.75">
      <c r="A683" s="130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</row>
    <row r="684" spans="1:166" s="93" customFormat="1" ht="12.75">
      <c r="A684" s="130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</row>
    <row r="685" spans="1:166" s="93" customFormat="1" ht="12.75">
      <c r="A685" s="130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</row>
    <row r="686" spans="1:166" s="93" customFormat="1" ht="12.75">
      <c r="A686" s="130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</row>
    <row r="687" spans="1:166" s="93" customFormat="1" ht="12.75">
      <c r="A687" s="130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</row>
    <row r="688" spans="1:166" s="93" customFormat="1" ht="12.75">
      <c r="A688" s="130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</row>
    <row r="689" spans="1:166" s="93" customFormat="1" ht="12.75">
      <c r="A689" s="130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</row>
    <row r="690" spans="1:166" s="93" customFormat="1" ht="12.75">
      <c r="A690" s="130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</row>
    <row r="691" spans="1:166" s="93" customFormat="1" ht="12.75">
      <c r="A691" s="130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</row>
    <row r="692" spans="1:166" s="93" customFormat="1" ht="12.75">
      <c r="A692" s="130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</row>
    <row r="693" spans="1:166" s="93" customFormat="1" ht="12.75">
      <c r="A693" s="130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</row>
    <row r="694" spans="1:166" s="93" customFormat="1" ht="12.75">
      <c r="A694" s="130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</row>
    <row r="695" spans="1:166" s="93" customFormat="1" ht="12.75">
      <c r="A695" s="130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</row>
    <row r="696" spans="1:166" s="93" customFormat="1" ht="12.75">
      <c r="A696" s="130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</row>
    <row r="697" spans="1:166" s="93" customFormat="1" ht="12.75">
      <c r="A697" s="130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</row>
    <row r="698" spans="1:166" s="93" customFormat="1" ht="12.75">
      <c r="A698" s="130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</row>
    <row r="699" spans="1:166" s="93" customFormat="1" ht="12.75">
      <c r="A699" s="130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</row>
    <row r="700" spans="1:166" s="93" customFormat="1" ht="12.75">
      <c r="A700" s="130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</row>
    <row r="701" spans="1:166" s="93" customFormat="1" ht="12.75">
      <c r="A701" s="130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</row>
    <row r="702" spans="1:166" s="93" customFormat="1" ht="12.75">
      <c r="A702" s="130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</row>
    <row r="703" spans="1:166" s="93" customFormat="1" ht="12.75">
      <c r="A703" s="130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</row>
    <row r="704" spans="1:166" s="93" customFormat="1" ht="12.75">
      <c r="A704" s="130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</row>
    <row r="705" spans="1:166" s="93" customFormat="1" ht="12.75">
      <c r="A705" s="130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</row>
    <row r="706" spans="1:166" s="93" customFormat="1" ht="12.75">
      <c r="A706" s="130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</row>
    <row r="707" spans="1:166" s="93" customFormat="1" ht="12.75">
      <c r="A707" s="130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</row>
    <row r="708" spans="1:166" s="93" customFormat="1" ht="12.75">
      <c r="A708" s="130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</row>
    <row r="709" spans="1:166" s="93" customFormat="1" ht="12.75">
      <c r="A709" s="130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</row>
    <row r="710" spans="1:166" s="93" customFormat="1" ht="12.75">
      <c r="A710" s="130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</row>
    <row r="711" spans="1:166" s="93" customFormat="1" ht="12.75">
      <c r="A711" s="130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</row>
    <row r="712" spans="1:166" s="93" customFormat="1" ht="12.75">
      <c r="A712" s="130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</row>
    <row r="713" spans="1:166" s="93" customFormat="1" ht="12.75">
      <c r="A713" s="130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</row>
    <row r="714" spans="1:166" s="93" customFormat="1" ht="12.75">
      <c r="A714" s="130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</row>
    <row r="715" spans="1:166" s="93" customFormat="1" ht="12.75">
      <c r="A715" s="130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</row>
    <row r="716" spans="1:166" s="93" customFormat="1" ht="12.75">
      <c r="A716" s="130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</row>
    <row r="717" spans="1:166" s="93" customFormat="1" ht="12.75">
      <c r="A717" s="130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</row>
    <row r="718" spans="1:166" s="93" customFormat="1" ht="12.75">
      <c r="A718" s="130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</row>
    <row r="719" spans="1:166" s="93" customFormat="1" ht="12.75">
      <c r="A719" s="130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</row>
    <row r="720" spans="1:166" s="93" customFormat="1" ht="12.75">
      <c r="A720" s="130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</row>
    <row r="721" spans="1:166" s="93" customFormat="1" ht="12.75">
      <c r="A721" s="130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</row>
    <row r="722" spans="1:166" s="93" customFormat="1" ht="12.75">
      <c r="A722" s="130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</row>
    <row r="723" spans="1:166" s="93" customFormat="1" ht="12.75">
      <c r="A723" s="130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</row>
    <row r="724" spans="1:166" s="93" customFormat="1" ht="12.75">
      <c r="A724" s="130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</row>
    <row r="725" spans="1:166" s="93" customFormat="1" ht="12.75">
      <c r="A725" s="130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</row>
    <row r="726" spans="1:166" s="93" customFormat="1" ht="12.75">
      <c r="A726" s="130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</row>
    <row r="727" spans="1:166" s="93" customFormat="1" ht="12.75">
      <c r="A727" s="130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</row>
    <row r="728" spans="1:166" s="93" customFormat="1" ht="12.75">
      <c r="A728" s="130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</row>
    <row r="729" spans="1:166" s="93" customFormat="1" ht="12.75">
      <c r="A729" s="130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</row>
    <row r="730" spans="1:166" s="93" customFormat="1" ht="12.75">
      <c r="A730" s="130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</row>
    <row r="731" spans="1:166" s="93" customFormat="1" ht="12.75">
      <c r="A731" s="130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</row>
    <row r="732" spans="1:166" s="93" customFormat="1" ht="12.75">
      <c r="A732" s="130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</row>
    <row r="733" spans="1:166" s="93" customFormat="1" ht="12.75">
      <c r="A733" s="130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</row>
    <row r="734" spans="1:166" s="93" customFormat="1" ht="12.75">
      <c r="A734" s="130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</row>
    <row r="735" spans="1:166" s="93" customFormat="1" ht="12.75">
      <c r="A735" s="130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</row>
    <row r="736" spans="1:166" s="93" customFormat="1" ht="12.75">
      <c r="A736" s="130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</row>
    <row r="737" spans="1:166" s="93" customFormat="1" ht="12.75">
      <c r="A737" s="130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</row>
    <row r="738" spans="1:166" s="93" customFormat="1" ht="12.75">
      <c r="A738" s="130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</row>
    <row r="739" spans="1:166" s="93" customFormat="1" ht="12.75">
      <c r="A739" s="130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</row>
    <row r="740" spans="1:166" s="93" customFormat="1" ht="12.75">
      <c r="A740" s="130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</row>
    <row r="741" spans="1:166" s="93" customFormat="1" ht="12.75">
      <c r="A741" s="130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</row>
    <row r="742" spans="1:166" s="93" customFormat="1" ht="12.75">
      <c r="A742" s="130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</row>
    <row r="743" spans="1:166" s="93" customFormat="1" ht="12.75">
      <c r="A743" s="130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</row>
    <row r="744" spans="1:166" s="93" customFormat="1" ht="12.75">
      <c r="A744" s="130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</row>
    <row r="745" spans="1:166" s="93" customFormat="1" ht="12.75">
      <c r="A745" s="130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</row>
    <row r="746" spans="1:166" s="93" customFormat="1" ht="12.75">
      <c r="A746" s="130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</row>
    <row r="747" spans="1:166" s="93" customFormat="1" ht="12.75">
      <c r="A747" s="130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</row>
    <row r="748" spans="1:166" s="93" customFormat="1" ht="12.75">
      <c r="A748" s="130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</row>
    <row r="749" spans="1:166" s="93" customFormat="1" ht="12.75">
      <c r="A749" s="130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</row>
    <row r="750" spans="1:166" s="93" customFormat="1" ht="12.75">
      <c r="A750" s="130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</row>
    <row r="751" spans="1:166" s="93" customFormat="1" ht="12.75">
      <c r="A751" s="130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</row>
    <row r="752" spans="1:166" s="93" customFormat="1" ht="12.75">
      <c r="A752" s="130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</row>
    <row r="753" spans="1:166" s="93" customFormat="1" ht="12.75">
      <c r="A753" s="130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</row>
    <row r="754" spans="1:166" s="93" customFormat="1" ht="12.75">
      <c r="A754" s="130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</row>
    <row r="755" spans="1:166" s="93" customFormat="1" ht="12.75">
      <c r="A755" s="130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</row>
    <row r="756" spans="1:166" s="93" customFormat="1" ht="12.75">
      <c r="A756" s="130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</row>
    <row r="757" spans="1:166" s="93" customFormat="1" ht="12.75">
      <c r="A757" s="130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</row>
    <row r="758" spans="1:166" s="93" customFormat="1" ht="12.75">
      <c r="A758" s="130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</row>
    <row r="759" spans="1:166" s="93" customFormat="1" ht="12.75">
      <c r="A759" s="130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</row>
    <row r="760" spans="1:166" s="93" customFormat="1" ht="12.75">
      <c r="A760" s="130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</row>
    <row r="761" spans="1:166" s="93" customFormat="1" ht="12.75">
      <c r="A761" s="130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</row>
    <row r="762" spans="1:166" s="93" customFormat="1" ht="12.75">
      <c r="A762" s="130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</row>
    <row r="763" spans="1:166" s="93" customFormat="1" ht="12.75">
      <c r="A763" s="130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</row>
    <row r="764" spans="1:166" s="93" customFormat="1" ht="12.75">
      <c r="A764" s="130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</row>
    <row r="765" spans="1:166" s="93" customFormat="1" ht="12.75">
      <c r="A765" s="130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</row>
    <row r="766" spans="1:166" s="93" customFormat="1" ht="12.75">
      <c r="A766" s="130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</row>
    <row r="767" spans="1:166" s="93" customFormat="1" ht="12.75">
      <c r="A767" s="130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</row>
    <row r="768" spans="1:166" s="93" customFormat="1" ht="12.75">
      <c r="A768" s="130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</row>
    <row r="769" spans="1:166" s="93" customFormat="1" ht="12.75">
      <c r="A769" s="130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</row>
    <row r="770" spans="1:166" s="93" customFormat="1" ht="12.75">
      <c r="A770" s="130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</row>
    <row r="771" spans="1:166" s="93" customFormat="1" ht="12.75">
      <c r="A771" s="130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</row>
    <row r="772" spans="1:166" s="93" customFormat="1" ht="12.75">
      <c r="A772" s="130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</row>
    <row r="773" spans="1:166" s="93" customFormat="1" ht="12.75">
      <c r="A773" s="130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</row>
    <row r="774" spans="1:166" s="93" customFormat="1" ht="12.75">
      <c r="A774" s="130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</row>
    <row r="775" spans="1:166" s="93" customFormat="1" ht="12.75">
      <c r="A775" s="130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</row>
    <row r="776" spans="1:166" s="93" customFormat="1" ht="12.75">
      <c r="A776" s="130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</row>
    <row r="777" spans="1:166" s="93" customFormat="1" ht="12.75">
      <c r="A777" s="130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</row>
    <row r="778" spans="1:166" s="93" customFormat="1" ht="12.75">
      <c r="A778" s="130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</row>
    <row r="779" spans="1:166" s="93" customFormat="1" ht="12.75">
      <c r="A779" s="130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</row>
    <row r="780" spans="1:166" s="93" customFormat="1" ht="12.75">
      <c r="A780" s="130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</row>
    <row r="781" spans="1:166" s="93" customFormat="1" ht="12.75">
      <c r="A781" s="130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</row>
    <row r="782" spans="1:166" s="93" customFormat="1" ht="12.75">
      <c r="A782" s="130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</row>
    <row r="783" spans="1:166" s="93" customFormat="1" ht="12.75">
      <c r="A783" s="130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</row>
    <row r="784" spans="1:166" s="93" customFormat="1" ht="12.75">
      <c r="A784" s="130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</row>
    <row r="785" spans="1:166" s="93" customFormat="1" ht="12.75">
      <c r="A785" s="130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</row>
    <row r="786" spans="1:166" s="93" customFormat="1" ht="12.75">
      <c r="A786" s="130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</row>
    <row r="787" spans="1:166" s="93" customFormat="1" ht="12.75">
      <c r="A787" s="130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</row>
    <row r="788" spans="1:166" s="93" customFormat="1" ht="12.75">
      <c r="A788" s="130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</row>
    <row r="789" spans="1:166" s="93" customFormat="1" ht="12.75">
      <c r="A789" s="130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</row>
    <row r="790" spans="1:166" s="93" customFormat="1" ht="12.75">
      <c r="A790" s="130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</row>
    <row r="791" spans="1:166" s="93" customFormat="1" ht="12.75">
      <c r="A791" s="130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</row>
    <row r="792" spans="1:166" s="93" customFormat="1" ht="12.75">
      <c r="A792" s="130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</row>
    <row r="793" spans="1:166" s="93" customFormat="1" ht="12.75">
      <c r="A793" s="130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</row>
    <row r="794" spans="1:166" s="93" customFormat="1" ht="12.75">
      <c r="A794" s="130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</row>
    <row r="795" spans="1:166" s="93" customFormat="1" ht="12.75">
      <c r="A795" s="130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</row>
    <row r="796" spans="1:166" s="93" customFormat="1" ht="12.75">
      <c r="A796" s="130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</row>
    <row r="797" spans="1:166" s="93" customFormat="1" ht="12.75">
      <c r="A797" s="130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</row>
    <row r="798" spans="1:166" s="93" customFormat="1" ht="12.75">
      <c r="A798" s="130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</row>
    <row r="799" spans="1:166" s="93" customFormat="1" ht="12.75">
      <c r="A799" s="130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</row>
    <row r="800" spans="1:166" s="93" customFormat="1" ht="12.75">
      <c r="A800" s="130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</row>
    <row r="801" spans="1:166" s="93" customFormat="1" ht="12.75">
      <c r="A801" s="130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</row>
    <row r="802" spans="1:166" s="93" customFormat="1" ht="12.75">
      <c r="A802" s="130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</row>
    <row r="803" spans="1:166" s="93" customFormat="1" ht="12.75">
      <c r="A803" s="130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</row>
    <row r="804" spans="1:166" s="93" customFormat="1" ht="12.75">
      <c r="A804" s="130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</row>
    <row r="805" spans="1:166" s="93" customFormat="1" ht="12.75">
      <c r="A805" s="130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</row>
    <row r="806" spans="1:166" s="93" customFormat="1" ht="12.75">
      <c r="A806" s="130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</row>
    <row r="807" spans="1:166" s="93" customFormat="1" ht="12.75">
      <c r="A807" s="130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</row>
    <row r="808" spans="1:166" s="93" customFormat="1" ht="12.75">
      <c r="A808" s="130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</row>
    <row r="809" spans="1:166" s="93" customFormat="1" ht="12.75">
      <c r="A809" s="130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</row>
    <row r="810" spans="1:166" s="93" customFormat="1" ht="12.75">
      <c r="A810" s="130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</row>
    <row r="811" spans="1:166" s="93" customFormat="1" ht="12.75">
      <c r="A811" s="130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</row>
    <row r="812" spans="1:166" s="93" customFormat="1" ht="12.75">
      <c r="A812" s="130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</row>
    <row r="813" spans="1:166" s="93" customFormat="1" ht="12.75">
      <c r="A813" s="130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</row>
    <row r="814" spans="1:166" s="93" customFormat="1" ht="12.75">
      <c r="A814" s="130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</row>
    <row r="815" spans="1:166" s="93" customFormat="1" ht="12.75">
      <c r="A815" s="130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</row>
    <row r="816" spans="1:166" s="93" customFormat="1" ht="12.75">
      <c r="A816" s="130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</row>
    <row r="817" spans="1:166" s="93" customFormat="1" ht="12.75">
      <c r="A817" s="130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</row>
    <row r="818" spans="1:166" s="93" customFormat="1" ht="12.75">
      <c r="A818" s="130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</row>
    <row r="819" spans="1:166" s="93" customFormat="1" ht="12.75">
      <c r="A819" s="130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</row>
    <row r="820" spans="1:166" s="93" customFormat="1" ht="12.75">
      <c r="A820" s="130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</row>
    <row r="821" spans="1:166" s="93" customFormat="1" ht="12.75">
      <c r="A821" s="130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</row>
    <row r="822" spans="1:166" s="93" customFormat="1" ht="12.75">
      <c r="A822" s="130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</row>
    <row r="823" spans="1:166" s="93" customFormat="1" ht="12.75">
      <c r="A823" s="130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</row>
    <row r="824" spans="1:166" s="93" customFormat="1" ht="12.75">
      <c r="A824" s="130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</row>
    <row r="825" spans="1:166" s="93" customFormat="1" ht="12.75">
      <c r="A825" s="130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</row>
    <row r="826" spans="1:166" s="93" customFormat="1" ht="12.75">
      <c r="A826" s="130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</row>
    <row r="827" spans="1:166" s="93" customFormat="1" ht="12.75">
      <c r="A827" s="130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</row>
    <row r="828" spans="1:166" s="93" customFormat="1" ht="12.75">
      <c r="A828" s="130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</row>
    <row r="829" spans="1:166" s="93" customFormat="1" ht="12.75">
      <c r="A829" s="130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</row>
    <row r="830" spans="1:166" s="93" customFormat="1" ht="12.75">
      <c r="A830" s="130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</row>
    <row r="831" spans="1:166" s="93" customFormat="1" ht="12.75">
      <c r="A831" s="130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</row>
    <row r="832" spans="1:166" s="93" customFormat="1" ht="12.75">
      <c r="A832" s="130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</row>
    <row r="833" spans="1:166" s="93" customFormat="1" ht="12.75">
      <c r="A833" s="130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</row>
    <row r="834" spans="1:166" s="93" customFormat="1" ht="12.75">
      <c r="A834" s="130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</row>
    <row r="835" spans="1:166" s="93" customFormat="1" ht="12.75">
      <c r="A835" s="130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</row>
    <row r="836" spans="1:166" s="93" customFormat="1" ht="12.75">
      <c r="A836" s="130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</row>
    <row r="837" spans="1:166" s="93" customFormat="1" ht="12.75">
      <c r="A837" s="130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</row>
    <row r="838" spans="1:166" s="93" customFormat="1" ht="12.75">
      <c r="A838" s="130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</row>
    <row r="839" spans="1:166" s="93" customFormat="1" ht="12.75">
      <c r="A839" s="130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</row>
    <row r="840" spans="1:166" s="93" customFormat="1" ht="12.75">
      <c r="A840" s="130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</row>
    <row r="841" spans="1:166" s="93" customFormat="1" ht="12.75">
      <c r="A841" s="130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</row>
    <row r="842" spans="1:166" s="93" customFormat="1" ht="12.75">
      <c r="A842" s="130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</row>
    <row r="843" spans="1:166" s="93" customFormat="1" ht="12.75">
      <c r="A843" s="130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</row>
    <row r="844" spans="1:166" s="93" customFormat="1" ht="12.75">
      <c r="A844" s="130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</row>
    <row r="845" spans="1:166" s="93" customFormat="1" ht="12.75">
      <c r="A845" s="130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</row>
    <row r="846" spans="1:166" s="93" customFormat="1" ht="12.75">
      <c r="A846" s="130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</row>
    <row r="847" spans="1:166" s="93" customFormat="1" ht="12.75">
      <c r="A847" s="130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</row>
    <row r="848" spans="1:166" s="93" customFormat="1" ht="12.75">
      <c r="A848" s="130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</row>
    <row r="849" spans="1:166" s="93" customFormat="1" ht="12.75">
      <c r="A849" s="130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</row>
    <row r="850" spans="1:166" s="93" customFormat="1" ht="12.75">
      <c r="A850" s="130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</row>
    <row r="851" spans="1:166" s="93" customFormat="1" ht="12.75">
      <c r="A851" s="130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</row>
    <row r="852" spans="1:166" s="93" customFormat="1" ht="12.75">
      <c r="A852" s="130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</row>
    <row r="853" spans="1:166" s="93" customFormat="1" ht="12.75">
      <c r="A853" s="130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</row>
    <row r="854" spans="1:166" s="93" customFormat="1" ht="12.75">
      <c r="A854" s="130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</row>
    <row r="855" spans="1:166" s="93" customFormat="1" ht="12.75">
      <c r="A855" s="130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</row>
    <row r="856" spans="1:166" s="93" customFormat="1" ht="12.75">
      <c r="A856" s="130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</row>
    <row r="857" spans="1:166" s="93" customFormat="1" ht="12.75">
      <c r="A857" s="130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</row>
    <row r="858" spans="1:166" s="93" customFormat="1" ht="12.75">
      <c r="A858" s="130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</row>
    <row r="859" spans="1:166" s="93" customFormat="1" ht="12.75">
      <c r="A859" s="130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</row>
    <row r="860" spans="1:166" s="93" customFormat="1" ht="12.75">
      <c r="A860" s="130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</row>
    <row r="861" spans="1:166" s="93" customFormat="1" ht="12.75">
      <c r="A861" s="130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</row>
    <row r="862" spans="1:166" s="93" customFormat="1" ht="12.75">
      <c r="A862" s="130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</row>
    <row r="863" spans="1:166" s="93" customFormat="1" ht="12.75">
      <c r="A863" s="130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</row>
    <row r="864" spans="1:166" s="93" customFormat="1" ht="12.75">
      <c r="A864" s="130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</row>
    <row r="865" spans="1:166" s="93" customFormat="1" ht="12.75">
      <c r="A865" s="130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</row>
    <row r="866" spans="1:166" s="93" customFormat="1" ht="12.75">
      <c r="A866" s="130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</row>
    <row r="867" spans="1:166" s="93" customFormat="1" ht="12.75">
      <c r="A867" s="130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</row>
    <row r="868" spans="1:166" s="93" customFormat="1" ht="12.75">
      <c r="A868" s="130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</row>
    <row r="869" spans="1:166" s="93" customFormat="1" ht="12.75">
      <c r="A869" s="130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</row>
    <row r="870" spans="1:166" s="93" customFormat="1" ht="12.75">
      <c r="A870" s="130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</row>
    <row r="871" spans="1:166" s="93" customFormat="1" ht="12.75">
      <c r="A871" s="130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</row>
    <row r="872" spans="1:166" s="93" customFormat="1" ht="12.75">
      <c r="A872" s="130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</row>
    <row r="873" spans="1:166" s="93" customFormat="1" ht="12.75">
      <c r="A873" s="130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</row>
    <row r="874" spans="1:166" s="93" customFormat="1" ht="12.75">
      <c r="A874" s="130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</row>
    <row r="875" spans="1:166" s="93" customFormat="1" ht="12.75">
      <c r="A875" s="130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</row>
    <row r="876" spans="1:166" s="93" customFormat="1" ht="12.75">
      <c r="A876" s="130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</row>
    <row r="877" spans="1:166" s="93" customFormat="1" ht="12.75">
      <c r="A877" s="130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</row>
    <row r="878" spans="1:166" s="93" customFormat="1" ht="12.75">
      <c r="A878" s="130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</row>
    <row r="879" spans="1:166" s="93" customFormat="1" ht="12.75">
      <c r="A879" s="130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</row>
    <row r="880" spans="1:166" s="93" customFormat="1" ht="12.75">
      <c r="A880" s="130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</row>
    <row r="881" spans="1:166" s="93" customFormat="1" ht="12.75">
      <c r="A881" s="130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</row>
    <row r="882" spans="1:166" s="93" customFormat="1" ht="12.75">
      <c r="A882" s="130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</row>
    <row r="883" spans="1:166" s="93" customFormat="1" ht="12.75">
      <c r="A883" s="130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</row>
    <row r="884" spans="1:166" s="93" customFormat="1" ht="12.75">
      <c r="A884" s="130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</row>
    <row r="885" spans="1:166" s="93" customFormat="1" ht="12.75">
      <c r="A885" s="130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</row>
    <row r="886" spans="1:166" s="93" customFormat="1" ht="12.75">
      <c r="A886" s="130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</row>
    <row r="887" spans="1:166" s="93" customFormat="1" ht="12.75">
      <c r="A887" s="130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</row>
    <row r="888" spans="1:166" s="93" customFormat="1" ht="12.75">
      <c r="A888" s="130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</row>
    <row r="889" spans="1:166" s="93" customFormat="1" ht="12.75">
      <c r="A889" s="130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</row>
    <row r="890" spans="1:166" s="93" customFormat="1" ht="12.75">
      <c r="A890" s="130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</row>
    <row r="891" spans="1:166" s="93" customFormat="1" ht="12.75">
      <c r="A891" s="130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</row>
    <row r="892" spans="1:166" s="93" customFormat="1" ht="12.75">
      <c r="A892" s="130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</row>
    <row r="893" spans="1:166" s="93" customFormat="1" ht="12.75">
      <c r="A893" s="130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</row>
    <row r="894" spans="1:166" s="93" customFormat="1" ht="12.75">
      <c r="A894" s="130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</row>
    <row r="895" spans="1:166" s="93" customFormat="1" ht="12.75">
      <c r="A895" s="130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</row>
    <row r="896" spans="1:166" s="93" customFormat="1" ht="12.75">
      <c r="A896" s="130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</row>
    <row r="897" spans="1:166" s="93" customFormat="1" ht="12.75">
      <c r="A897" s="130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</row>
    <row r="898" spans="1:166" s="93" customFormat="1" ht="12.75">
      <c r="A898" s="130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</row>
    <row r="899" spans="1:166" s="93" customFormat="1" ht="12.75">
      <c r="A899" s="130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</row>
    <row r="900" spans="1:166" s="93" customFormat="1" ht="12.75">
      <c r="A900" s="130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</row>
    <row r="901" spans="1:166" s="93" customFormat="1" ht="12.75">
      <c r="A901" s="130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</row>
    <row r="902" spans="1:166" s="93" customFormat="1" ht="12.75">
      <c r="A902" s="130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</row>
    <row r="903" spans="1:166" s="93" customFormat="1" ht="12.75">
      <c r="A903" s="130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</row>
    <row r="904" spans="1:166" s="93" customFormat="1" ht="12.75">
      <c r="A904" s="130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</row>
    <row r="905" spans="1:166" s="93" customFormat="1" ht="12.75">
      <c r="A905" s="130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</row>
    <row r="906" spans="1:166" s="93" customFormat="1" ht="12.75">
      <c r="A906" s="130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</row>
    <row r="907" spans="1:166" s="93" customFormat="1" ht="12.75">
      <c r="A907" s="130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</row>
    <row r="908" spans="1:166" s="93" customFormat="1" ht="12.75">
      <c r="A908" s="130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</row>
    <row r="909" spans="1:166" s="93" customFormat="1" ht="12.75">
      <c r="A909" s="130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</row>
    <row r="910" spans="1:166" s="93" customFormat="1" ht="12.75">
      <c r="A910" s="130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</row>
    <row r="911" spans="1:166" s="93" customFormat="1" ht="12.75">
      <c r="A911" s="130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</row>
    <row r="912" spans="1:166" s="93" customFormat="1" ht="12.75">
      <c r="A912" s="130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</row>
    <row r="913" spans="1:166" s="93" customFormat="1" ht="12.75">
      <c r="A913" s="130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</row>
    <row r="914" spans="1:166" s="93" customFormat="1" ht="12.75">
      <c r="A914" s="130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</row>
    <row r="915" spans="1:166" s="93" customFormat="1" ht="12.75">
      <c r="A915" s="130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</row>
    <row r="916" spans="1:166" s="93" customFormat="1" ht="12.75">
      <c r="A916" s="130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</row>
    <row r="917" spans="1:166" s="93" customFormat="1" ht="12.75">
      <c r="A917" s="130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</row>
    <row r="918" spans="1:166" s="93" customFormat="1" ht="12.75">
      <c r="A918" s="130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</row>
    <row r="919" spans="1:166" s="93" customFormat="1" ht="12.75">
      <c r="A919" s="130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</row>
    <row r="920" spans="1:166" s="93" customFormat="1" ht="12.75">
      <c r="A920" s="130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</row>
    <row r="921" spans="1:166" s="93" customFormat="1" ht="12.75">
      <c r="A921" s="130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</row>
    <row r="922" spans="1:166" s="93" customFormat="1" ht="12.75">
      <c r="A922" s="130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</row>
    <row r="923" spans="1:166" s="93" customFormat="1" ht="12.75">
      <c r="A923" s="130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</row>
    <row r="924" spans="1:166" s="93" customFormat="1" ht="12.75">
      <c r="A924" s="130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</row>
    <row r="925" spans="1:166" s="93" customFormat="1" ht="12.75">
      <c r="A925" s="130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</row>
    <row r="926" spans="1:166" s="93" customFormat="1" ht="12.75">
      <c r="A926" s="130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</row>
    <row r="927" spans="1:166" s="93" customFormat="1" ht="12.75">
      <c r="A927" s="130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</row>
    <row r="928" spans="1:166" s="93" customFormat="1" ht="12.75">
      <c r="A928" s="130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</row>
    <row r="929" spans="1:166" s="93" customFormat="1" ht="12.75">
      <c r="A929" s="130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</row>
    <row r="930" spans="1:166" s="93" customFormat="1" ht="12.75">
      <c r="A930" s="130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</row>
    <row r="931" spans="1:166" s="93" customFormat="1" ht="12.75">
      <c r="A931" s="130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</row>
    <row r="932" spans="1:166" s="93" customFormat="1" ht="12.75">
      <c r="A932" s="130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</row>
    <row r="933" spans="1:166" s="93" customFormat="1" ht="12.75">
      <c r="A933" s="130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</row>
    <row r="934" spans="1:166" s="93" customFormat="1" ht="12.75">
      <c r="A934" s="130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</row>
    <row r="935" spans="1:166" s="93" customFormat="1" ht="12.75">
      <c r="A935" s="130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</row>
    <row r="936" spans="1:166" s="93" customFormat="1" ht="12.75">
      <c r="A936" s="130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</row>
    <row r="937" spans="1:166" s="93" customFormat="1" ht="12.75">
      <c r="A937" s="130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</row>
    <row r="938" spans="1:166" s="93" customFormat="1" ht="12.75">
      <c r="A938" s="130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</row>
    <row r="939" spans="1:166" s="93" customFormat="1" ht="12.75">
      <c r="A939" s="130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</row>
    <row r="940" spans="1:166" s="93" customFormat="1" ht="12.75">
      <c r="A940" s="130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</row>
    <row r="941" spans="1:166" s="93" customFormat="1" ht="12.75">
      <c r="A941" s="130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</row>
    <row r="942" spans="1:166" s="93" customFormat="1" ht="12.75">
      <c r="A942" s="130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</row>
    <row r="943" spans="1:166" s="93" customFormat="1" ht="12.75">
      <c r="A943" s="130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</row>
    <row r="944" spans="1:166" s="93" customFormat="1" ht="12.75">
      <c r="A944" s="130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</row>
    <row r="945" spans="1:166" s="93" customFormat="1" ht="12.75">
      <c r="A945" s="130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</row>
    <row r="946" spans="1:166" s="93" customFormat="1" ht="12.75">
      <c r="A946" s="130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</row>
    <row r="947" spans="1:166" s="93" customFormat="1" ht="12.75">
      <c r="A947" s="130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</row>
    <row r="948" spans="1:166" s="93" customFormat="1" ht="12.75">
      <c r="A948" s="130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</row>
    <row r="949" spans="1:166" s="93" customFormat="1" ht="12.75">
      <c r="A949" s="130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</row>
    <row r="950" spans="1:166" s="93" customFormat="1" ht="12.75">
      <c r="A950" s="130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</row>
    <row r="951" spans="1:166" s="93" customFormat="1" ht="12.75">
      <c r="A951" s="130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</row>
    <row r="952" spans="1:166" s="93" customFormat="1" ht="12.75">
      <c r="A952" s="130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</row>
    <row r="953" spans="1:166" s="93" customFormat="1" ht="12.75">
      <c r="A953" s="130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</row>
    <row r="954" spans="1:166" s="93" customFormat="1" ht="12.75">
      <c r="A954" s="130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</row>
    <row r="955" spans="1:166" s="93" customFormat="1" ht="12.75">
      <c r="A955" s="130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</row>
    <row r="956" spans="1:166" s="93" customFormat="1" ht="12.75">
      <c r="A956" s="130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</row>
    <row r="957" spans="1:166" s="93" customFormat="1" ht="12.75">
      <c r="A957" s="130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</row>
    <row r="958" spans="1:166" s="93" customFormat="1" ht="12.75">
      <c r="A958" s="130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</row>
    <row r="959" spans="1:166" s="93" customFormat="1" ht="12.75">
      <c r="A959" s="130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</row>
    <row r="960" spans="1:166" s="93" customFormat="1" ht="12.75">
      <c r="A960" s="130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</row>
    <row r="961" spans="1:166" s="93" customFormat="1" ht="12.75">
      <c r="A961" s="130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</row>
    <row r="962" spans="1:166" s="93" customFormat="1" ht="12.75">
      <c r="A962" s="130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</row>
    <row r="963" spans="1:166" s="93" customFormat="1" ht="12.75">
      <c r="A963" s="130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</row>
    <row r="964" spans="1:166" s="93" customFormat="1" ht="12.75">
      <c r="A964" s="130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</row>
    <row r="965" spans="1:166" s="93" customFormat="1" ht="12.75">
      <c r="A965" s="130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</row>
    <row r="966" spans="1:166" s="93" customFormat="1" ht="12.75">
      <c r="A966" s="130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</row>
    <row r="967" spans="1:166" s="93" customFormat="1" ht="12.75">
      <c r="A967" s="130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</row>
    <row r="968" spans="1:166" s="93" customFormat="1" ht="12.75">
      <c r="A968" s="130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</row>
    <row r="969" spans="1:166" s="93" customFormat="1" ht="12.75">
      <c r="A969" s="130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</row>
    <row r="970" spans="1:166" s="93" customFormat="1" ht="12.75">
      <c r="A970" s="130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</row>
    <row r="971" spans="1:166" s="93" customFormat="1" ht="12.75">
      <c r="A971" s="130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</row>
    <row r="972" spans="1:166" s="93" customFormat="1" ht="12.75">
      <c r="A972" s="130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</row>
    <row r="973" spans="1:166" s="93" customFormat="1" ht="12.75">
      <c r="A973" s="130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</row>
    <row r="974" spans="1:166" s="93" customFormat="1" ht="12.75">
      <c r="A974" s="130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</row>
    <row r="975" spans="1:166" s="93" customFormat="1" ht="12.75">
      <c r="A975" s="130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</row>
    <row r="976" spans="1:166" s="93" customFormat="1" ht="12.75">
      <c r="A976" s="130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</row>
    <row r="977" spans="1:166" s="93" customFormat="1" ht="12.75">
      <c r="A977" s="130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</row>
    <row r="978" spans="1:166" s="93" customFormat="1" ht="12.75">
      <c r="A978" s="130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</row>
    <row r="979" spans="1:166" s="93" customFormat="1" ht="12.75">
      <c r="A979" s="130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</row>
    <row r="980" spans="1:166" s="93" customFormat="1" ht="12.75">
      <c r="A980" s="130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</row>
    <row r="981" spans="1:166" s="93" customFormat="1" ht="12.75">
      <c r="A981" s="130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</row>
    <row r="982" spans="1:166" s="93" customFormat="1" ht="12.75">
      <c r="A982" s="130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</row>
    <row r="983" spans="1:166" s="93" customFormat="1" ht="12.75">
      <c r="A983" s="130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</row>
    <row r="984" spans="1:166" s="93" customFormat="1" ht="12.75">
      <c r="A984" s="130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</row>
    <row r="985" spans="1:166" s="93" customFormat="1" ht="12.75">
      <c r="A985" s="130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</row>
    <row r="986" spans="1:166" s="93" customFormat="1" ht="12.75">
      <c r="A986" s="130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</row>
    <row r="987" spans="1:166" s="93" customFormat="1" ht="12.75">
      <c r="A987" s="130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</row>
    <row r="988" spans="1:166" s="93" customFormat="1" ht="12.75">
      <c r="A988" s="130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</row>
    <row r="989" spans="1:166" s="93" customFormat="1" ht="12.75">
      <c r="A989" s="130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</row>
    <row r="990" spans="1:166" s="93" customFormat="1" ht="12.75">
      <c r="A990" s="130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</row>
    <row r="991" spans="1:166" s="93" customFormat="1" ht="12.75">
      <c r="A991" s="130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</row>
    <row r="992" spans="1:166" s="93" customFormat="1" ht="12.75">
      <c r="A992" s="130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</row>
    <row r="993" spans="1:166" s="93" customFormat="1" ht="12.75">
      <c r="A993" s="130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</row>
    <row r="994" spans="1:166" s="93" customFormat="1" ht="12.75">
      <c r="A994" s="130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</row>
    <row r="995" spans="1:166" s="93" customFormat="1" ht="12.75">
      <c r="A995" s="130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</row>
    <row r="996" spans="1:166" s="93" customFormat="1" ht="12.75">
      <c r="A996" s="130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</row>
    <row r="997" spans="1:166" s="93" customFormat="1" ht="12.75">
      <c r="A997" s="130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</row>
    <row r="998" spans="1:166" s="93" customFormat="1" ht="12.75">
      <c r="A998" s="130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</row>
    <row r="999" spans="1:166" s="93" customFormat="1" ht="12.75">
      <c r="A999" s="130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</row>
    <row r="1000" spans="1:166" s="93" customFormat="1" ht="12.75">
      <c r="A1000" s="130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</row>
    <row r="1001" spans="1:166" s="93" customFormat="1" ht="12.75">
      <c r="A1001" s="130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</row>
    <row r="1002" spans="1:166" s="93" customFormat="1" ht="12.75">
      <c r="A1002" s="130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</row>
    <row r="1003" spans="1:166" s="93" customFormat="1" ht="12.75">
      <c r="A1003" s="130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</row>
    <row r="1004" spans="1:166" s="93" customFormat="1" ht="12.75">
      <c r="A1004" s="130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</row>
    <row r="1005" spans="1:166" s="93" customFormat="1" ht="12.75">
      <c r="A1005" s="130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</row>
    <row r="1006" spans="1:166" s="93" customFormat="1" ht="12.75">
      <c r="A1006" s="130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</row>
    <row r="1007" spans="1:166" s="93" customFormat="1" ht="12.75">
      <c r="A1007" s="130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</row>
    <row r="1008" spans="1:166" s="93" customFormat="1" ht="12.75">
      <c r="A1008" s="130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</row>
    <row r="1009" spans="1:166" s="93" customFormat="1" ht="12.75">
      <c r="A1009" s="130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</row>
    <row r="1010" spans="1:166" s="93" customFormat="1" ht="12.75">
      <c r="A1010" s="130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</row>
    <row r="1011" spans="1:166" s="93" customFormat="1" ht="12.75">
      <c r="A1011" s="130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</row>
    <row r="1012" spans="1:166" s="93" customFormat="1" ht="12.75">
      <c r="A1012" s="130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</row>
    <row r="1013" spans="1:166" s="93" customFormat="1" ht="12.75">
      <c r="A1013" s="130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</row>
    <row r="1014" spans="1:166" s="93" customFormat="1" ht="12.75">
      <c r="A1014" s="130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</row>
    <row r="1015" spans="1:166" s="93" customFormat="1" ht="12.75">
      <c r="A1015" s="130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</row>
    <row r="1016" spans="1:166" s="93" customFormat="1" ht="12.75">
      <c r="A1016" s="130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</row>
    <row r="1017" spans="1:166" s="93" customFormat="1" ht="12.75">
      <c r="A1017" s="130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</row>
    <row r="1018" spans="1:166" s="93" customFormat="1" ht="12.75">
      <c r="A1018" s="130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</row>
    <row r="1019" spans="1:166" s="93" customFormat="1" ht="12.75">
      <c r="A1019" s="130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</row>
    <row r="1020" spans="1:166" s="93" customFormat="1" ht="12.75">
      <c r="A1020" s="130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</row>
    <row r="1021" spans="1:166" s="93" customFormat="1" ht="12.75">
      <c r="A1021" s="130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</row>
    <row r="1022" spans="1:166" s="93" customFormat="1" ht="12.75">
      <c r="A1022" s="130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</row>
    <row r="1023" spans="1:166" s="93" customFormat="1" ht="12.75">
      <c r="A1023" s="130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</row>
    <row r="1024" spans="1:166" s="93" customFormat="1" ht="12.75">
      <c r="A1024" s="130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</row>
    <row r="1025" spans="1:166" s="93" customFormat="1" ht="12.75">
      <c r="A1025" s="130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</row>
    <row r="1026" spans="1:166" s="93" customFormat="1" ht="12.75">
      <c r="A1026" s="130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</row>
    <row r="1027" spans="1:166" s="93" customFormat="1" ht="12.75">
      <c r="A1027" s="130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</row>
    <row r="1028" spans="1:166" s="93" customFormat="1" ht="12.75">
      <c r="A1028" s="130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</row>
    <row r="1029" spans="1:166" s="93" customFormat="1" ht="12.75">
      <c r="A1029" s="130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</row>
    <row r="1030" spans="1:166" s="93" customFormat="1" ht="12.75">
      <c r="A1030" s="130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</row>
    <row r="1031" spans="1:166" s="93" customFormat="1" ht="12.75">
      <c r="A1031" s="130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</row>
    <row r="1032" spans="1:166" s="93" customFormat="1" ht="12.75">
      <c r="A1032" s="130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</row>
    <row r="1033" spans="1:166" s="93" customFormat="1" ht="12.75">
      <c r="A1033" s="130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</row>
    <row r="1034" spans="1:166" s="93" customFormat="1" ht="12.75">
      <c r="A1034" s="130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</row>
    <row r="1035" spans="1:166" s="93" customFormat="1" ht="12.75">
      <c r="A1035" s="130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</row>
    <row r="1036" spans="1:166" s="93" customFormat="1" ht="12.75">
      <c r="A1036" s="130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</row>
    <row r="1037" spans="1:166" s="93" customFormat="1" ht="12.75">
      <c r="A1037" s="130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</row>
    <row r="1038" spans="1:166" s="93" customFormat="1" ht="12.75">
      <c r="A1038" s="130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</row>
    <row r="1039" spans="1:166" s="93" customFormat="1" ht="12.75">
      <c r="A1039" s="130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</row>
    <row r="1040" spans="1:166" s="93" customFormat="1" ht="12.75">
      <c r="A1040" s="130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</row>
    <row r="1041" spans="1:166" s="93" customFormat="1" ht="12.75">
      <c r="A1041" s="130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</row>
    <row r="1042" spans="1:166" s="93" customFormat="1" ht="12.75">
      <c r="A1042" s="130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</row>
    <row r="1043" spans="1:166" s="93" customFormat="1" ht="12.75">
      <c r="A1043" s="130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</row>
    <row r="1044" spans="1:166" s="93" customFormat="1" ht="12.75">
      <c r="A1044" s="130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</row>
    <row r="1045" spans="1:166" s="93" customFormat="1" ht="12.75">
      <c r="A1045" s="130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</row>
    <row r="1046" spans="1:166" s="93" customFormat="1" ht="12.75">
      <c r="A1046" s="130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</row>
    <row r="1047" spans="1:166" s="93" customFormat="1" ht="12.75">
      <c r="A1047" s="130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</row>
    <row r="1048" spans="1:166" s="93" customFormat="1" ht="12.75">
      <c r="A1048" s="130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</row>
    <row r="1049" spans="1:166" s="93" customFormat="1" ht="12.75">
      <c r="A1049" s="130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</row>
    <row r="1050" spans="1:166" s="93" customFormat="1" ht="12.75">
      <c r="A1050" s="130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</row>
    <row r="1051" spans="1:166" s="93" customFormat="1" ht="12.75">
      <c r="A1051" s="130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</row>
    <row r="1052" spans="1:166" s="93" customFormat="1" ht="12.75">
      <c r="A1052" s="130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</row>
    <row r="1053" spans="1:166" s="93" customFormat="1" ht="12.75">
      <c r="A1053" s="130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</row>
    <row r="1054" spans="1:166" s="93" customFormat="1" ht="12.75">
      <c r="A1054" s="130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</row>
    <row r="1055" spans="1:166" s="93" customFormat="1" ht="12.75">
      <c r="A1055" s="130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</row>
    <row r="1056" spans="1:166" s="93" customFormat="1" ht="12.75">
      <c r="A1056" s="130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</row>
    <row r="1057" spans="1:166" s="93" customFormat="1" ht="12.75">
      <c r="A1057" s="130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</row>
    <row r="1058" spans="1:166" s="93" customFormat="1" ht="12.75">
      <c r="A1058" s="130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</row>
    <row r="1059" spans="1:166" s="93" customFormat="1" ht="12.75">
      <c r="A1059" s="130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</row>
    <row r="1060" spans="1:166" s="93" customFormat="1" ht="12.75">
      <c r="A1060" s="130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</row>
    <row r="1061" spans="1:166" s="93" customFormat="1" ht="12.75">
      <c r="A1061" s="130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</row>
    <row r="1062" spans="1:166" s="93" customFormat="1" ht="12.75">
      <c r="A1062" s="130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</row>
    <row r="1063" spans="1:166" s="93" customFormat="1" ht="12.75">
      <c r="A1063" s="130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</row>
    <row r="1064" spans="1:166" s="93" customFormat="1" ht="12.75">
      <c r="A1064" s="130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</row>
    <row r="1065" spans="1:166" s="93" customFormat="1" ht="12.75">
      <c r="A1065" s="130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</row>
    <row r="1066" spans="1:166" s="93" customFormat="1" ht="12.75">
      <c r="A1066" s="130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</row>
    <row r="1067" spans="1:166" s="93" customFormat="1" ht="12.75">
      <c r="A1067" s="130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</row>
    <row r="1068" spans="1:166" s="93" customFormat="1" ht="12.75">
      <c r="A1068" s="130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</row>
    <row r="1069" spans="1:166" s="93" customFormat="1" ht="12.75">
      <c r="A1069" s="130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</row>
    <row r="1070" spans="1:166" s="93" customFormat="1" ht="12.75">
      <c r="A1070" s="130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</row>
    <row r="1071" spans="1:166" s="93" customFormat="1" ht="12.75">
      <c r="A1071" s="130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</row>
    <row r="1072" spans="1:166" s="93" customFormat="1" ht="12.75">
      <c r="A1072" s="130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</row>
    <row r="1073" spans="1:166" s="93" customFormat="1" ht="12.75">
      <c r="A1073" s="130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</row>
    <row r="1074" spans="1:166" s="93" customFormat="1" ht="12.75">
      <c r="A1074" s="130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</row>
    <row r="1075" spans="1:166" s="93" customFormat="1" ht="12.75">
      <c r="A1075" s="130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</row>
    <row r="1076" spans="1:166" s="93" customFormat="1" ht="12.75">
      <c r="A1076" s="130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</row>
    <row r="1077" spans="1:166" s="93" customFormat="1" ht="12.75">
      <c r="A1077" s="130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  <c r="FI1077" s="7"/>
      <c r="FJ1077" s="7"/>
    </row>
    <row r="1078" spans="1:166" s="93" customFormat="1" ht="12.75">
      <c r="A1078" s="130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</row>
    <row r="1079" spans="1:166" s="93" customFormat="1" ht="12.75">
      <c r="A1079" s="130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</row>
    <row r="1080" spans="1:166" s="93" customFormat="1" ht="12.75">
      <c r="A1080" s="130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</row>
    <row r="1081" spans="1:166" s="93" customFormat="1" ht="12.75">
      <c r="A1081" s="130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</row>
    <row r="1082" spans="1:166" s="93" customFormat="1" ht="12.75">
      <c r="A1082" s="130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</row>
    <row r="1083" spans="1:166" s="93" customFormat="1" ht="12.75">
      <c r="A1083" s="130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</row>
    <row r="1084" spans="1:166" s="93" customFormat="1" ht="12.75">
      <c r="A1084" s="130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</row>
    <row r="1085" spans="1:166" s="93" customFormat="1" ht="12.75">
      <c r="A1085" s="130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</row>
    <row r="1086" spans="1:166" s="93" customFormat="1" ht="12.75">
      <c r="A1086" s="130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</row>
    <row r="1087" spans="1:166" s="93" customFormat="1" ht="12.75">
      <c r="A1087" s="130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</row>
    <row r="1088" spans="1:166" s="93" customFormat="1" ht="12.75">
      <c r="A1088" s="130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</row>
    <row r="1089" spans="1:166" s="93" customFormat="1" ht="12.75">
      <c r="A1089" s="130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</row>
    <row r="1090" spans="1:166" s="93" customFormat="1" ht="12.75">
      <c r="A1090" s="130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</row>
    <row r="1091" spans="1:166" s="93" customFormat="1" ht="12.75">
      <c r="A1091" s="130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</row>
    <row r="1092" spans="1:166" s="93" customFormat="1" ht="12.75">
      <c r="A1092" s="130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</row>
    <row r="1093" spans="1:166" s="93" customFormat="1" ht="12.75">
      <c r="A1093" s="130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</row>
    <row r="1094" spans="1:166" s="93" customFormat="1" ht="12.75">
      <c r="A1094" s="130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</row>
    <row r="1095" spans="1:166" s="93" customFormat="1" ht="12.75">
      <c r="A1095" s="130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</row>
    <row r="1096" spans="1:166" s="93" customFormat="1" ht="12.75">
      <c r="A1096" s="130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</row>
    <row r="1097" spans="1:166" s="93" customFormat="1" ht="12.75">
      <c r="A1097" s="130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</row>
    <row r="1098" spans="1:166" s="93" customFormat="1" ht="12.75">
      <c r="A1098" s="130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</row>
    <row r="1099" spans="1:166" s="93" customFormat="1" ht="12.75">
      <c r="A1099" s="130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</row>
    <row r="1100" spans="1:166" s="93" customFormat="1" ht="12.75">
      <c r="A1100" s="130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</row>
    <row r="1101" spans="1:166" s="93" customFormat="1" ht="12.75">
      <c r="A1101" s="130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</row>
    <row r="1102" spans="1:166" s="93" customFormat="1" ht="12.75">
      <c r="A1102" s="130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</row>
    <row r="1103" spans="1:166" s="93" customFormat="1" ht="12.75">
      <c r="A1103" s="130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  <c r="FI1103" s="7"/>
      <c r="FJ1103" s="7"/>
    </row>
    <row r="1104" spans="1:166" s="93" customFormat="1" ht="12.75">
      <c r="A1104" s="130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</row>
    <row r="1105" spans="1:166" s="93" customFormat="1" ht="12.75">
      <c r="A1105" s="130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</row>
    <row r="1106" spans="1:166" s="93" customFormat="1" ht="12.75">
      <c r="A1106" s="130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</row>
    <row r="1107" spans="1:166" s="93" customFormat="1" ht="12.75">
      <c r="A1107" s="130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</row>
    <row r="1108" spans="1:166" s="93" customFormat="1" ht="12.75">
      <c r="A1108" s="130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</row>
    <row r="1109" spans="1:166" s="93" customFormat="1" ht="12.75">
      <c r="A1109" s="130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</row>
    <row r="1110" spans="1:166" s="93" customFormat="1" ht="12.75">
      <c r="A1110" s="130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</row>
    <row r="1111" spans="1:166" s="93" customFormat="1" ht="12.75">
      <c r="A1111" s="130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</row>
    <row r="1112" spans="1:166" s="93" customFormat="1" ht="12.75">
      <c r="A1112" s="130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</row>
    <row r="1113" spans="1:166" s="93" customFormat="1" ht="12.75">
      <c r="A1113" s="130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</row>
    <row r="1114" spans="1:166" s="93" customFormat="1" ht="12.75">
      <c r="A1114" s="130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</row>
    <row r="1115" spans="1:166" s="93" customFormat="1" ht="12.75">
      <c r="A1115" s="130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</row>
    <row r="1116" spans="1:166" s="93" customFormat="1" ht="12.75">
      <c r="A1116" s="130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</row>
    <row r="1117" spans="1:166" s="93" customFormat="1" ht="12.75">
      <c r="A1117" s="130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</row>
    <row r="1118" spans="1:166" s="93" customFormat="1" ht="12.75">
      <c r="A1118" s="130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</row>
    <row r="1119" spans="1:166" s="93" customFormat="1" ht="12.75">
      <c r="A1119" s="130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</row>
    <row r="1120" spans="1:166" s="93" customFormat="1" ht="12.75">
      <c r="A1120" s="130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</row>
    <row r="1121" spans="1:166" s="93" customFormat="1" ht="12.75">
      <c r="A1121" s="130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</row>
    <row r="1122" spans="1:166" s="93" customFormat="1" ht="12.75">
      <c r="A1122" s="130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</row>
    <row r="1123" spans="1:166" s="93" customFormat="1" ht="12.75">
      <c r="A1123" s="130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</row>
    <row r="1124" spans="1:166" s="93" customFormat="1" ht="12.75">
      <c r="A1124" s="130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</row>
    <row r="1125" spans="1:166" s="93" customFormat="1" ht="12.75">
      <c r="A1125" s="130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</row>
    <row r="1126" spans="1:166" s="93" customFormat="1" ht="12.75">
      <c r="A1126" s="130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</row>
    <row r="1127" spans="1:166" s="93" customFormat="1" ht="12.75">
      <c r="A1127" s="130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</row>
    <row r="1128" spans="1:166" s="93" customFormat="1" ht="12.75">
      <c r="A1128" s="130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7"/>
      <c r="FJ1128" s="7"/>
    </row>
    <row r="1129" spans="1:166" s="93" customFormat="1" ht="12.75">
      <c r="A1129" s="130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</row>
    <row r="1130" spans="1:166" s="93" customFormat="1" ht="12.75">
      <c r="A1130" s="130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</row>
    <row r="1131" spans="1:166" s="93" customFormat="1" ht="12.75">
      <c r="A1131" s="130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</row>
    <row r="1132" spans="1:166" s="93" customFormat="1" ht="12.75">
      <c r="A1132" s="130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</row>
    <row r="1133" spans="1:166" s="93" customFormat="1" ht="12.75">
      <c r="A1133" s="130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</row>
    <row r="1134" spans="1:166" s="93" customFormat="1" ht="12.75">
      <c r="A1134" s="130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</row>
    <row r="1135" spans="1:166" s="93" customFormat="1" ht="12.75">
      <c r="A1135" s="130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</row>
    <row r="1136" spans="1:166" s="93" customFormat="1" ht="12.75">
      <c r="A1136" s="130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</row>
    <row r="1137" spans="1:166" s="93" customFormat="1" ht="12.75">
      <c r="A1137" s="130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</row>
    <row r="1138" spans="1:166" s="93" customFormat="1" ht="12.75">
      <c r="A1138" s="130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</row>
    <row r="1139" spans="1:166" s="93" customFormat="1" ht="12.75">
      <c r="A1139" s="130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  <c r="EX1139" s="7"/>
      <c r="EY1139" s="7"/>
      <c r="EZ1139" s="7"/>
      <c r="FA1139" s="7"/>
      <c r="FB1139" s="7"/>
      <c r="FC1139" s="7"/>
      <c r="FD1139" s="7"/>
      <c r="FE1139" s="7"/>
      <c r="FF1139" s="7"/>
      <c r="FG1139" s="7"/>
      <c r="FH1139" s="7"/>
      <c r="FI1139" s="7"/>
      <c r="FJ1139" s="7"/>
    </row>
    <row r="1140" spans="1:166" s="93" customFormat="1" ht="12.75">
      <c r="A1140" s="130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  <c r="EZ1140" s="7"/>
      <c r="FA1140" s="7"/>
      <c r="FB1140" s="7"/>
      <c r="FC1140" s="7"/>
      <c r="FD1140" s="7"/>
      <c r="FE1140" s="7"/>
      <c r="FF1140" s="7"/>
      <c r="FG1140" s="7"/>
      <c r="FH1140" s="7"/>
      <c r="FI1140" s="7"/>
      <c r="FJ1140" s="7"/>
    </row>
    <row r="1141" spans="1:166" s="93" customFormat="1" ht="12.75">
      <c r="A1141" s="130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  <c r="EX1141" s="7"/>
      <c r="EY1141" s="7"/>
      <c r="EZ1141" s="7"/>
      <c r="FA1141" s="7"/>
      <c r="FB1141" s="7"/>
      <c r="FC1141" s="7"/>
      <c r="FD1141" s="7"/>
      <c r="FE1141" s="7"/>
      <c r="FF1141" s="7"/>
      <c r="FG1141" s="7"/>
      <c r="FH1141" s="7"/>
      <c r="FI1141" s="7"/>
      <c r="FJ1141" s="7"/>
    </row>
    <row r="1142" spans="1:166" s="93" customFormat="1" ht="12.75">
      <c r="A1142" s="130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</row>
    <row r="1143" spans="1:166" s="93" customFormat="1" ht="12.75">
      <c r="A1143" s="130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  <c r="EZ1143" s="7"/>
      <c r="FA1143" s="7"/>
      <c r="FB1143" s="7"/>
      <c r="FC1143" s="7"/>
      <c r="FD1143" s="7"/>
      <c r="FE1143" s="7"/>
      <c r="FF1143" s="7"/>
      <c r="FG1143" s="7"/>
      <c r="FH1143" s="7"/>
      <c r="FI1143" s="7"/>
      <c r="FJ1143" s="7"/>
    </row>
    <row r="1144" spans="1:166" s="93" customFormat="1" ht="12.75">
      <c r="A1144" s="130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  <c r="EK1144" s="7"/>
      <c r="EL1144" s="7"/>
      <c r="EM1144" s="7"/>
      <c r="EN1144" s="7"/>
      <c r="EO1144" s="7"/>
      <c r="EP1144" s="7"/>
      <c r="EQ1144" s="7"/>
      <c r="ER1144" s="7"/>
      <c r="ES1144" s="7"/>
      <c r="ET1144" s="7"/>
      <c r="EU1144" s="7"/>
      <c r="EV1144" s="7"/>
      <c r="EW1144" s="7"/>
      <c r="EX1144" s="7"/>
      <c r="EY1144" s="7"/>
      <c r="EZ1144" s="7"/>
      <c r="FA1144" s="7"/>
      <c r="FB1144" s="7"/>
      <c r="FC1144" s="7"/>
      <c r="FD1144" s="7"/>
      <c r="FE1144" s="7"/>
      <c r="FF1144" s="7"/>
      <c r="FG1144" s="7"/>
      <c r="FH1144" s="7"/>
      <c r="FI1144" s="7"/>
      <c r="FJ1144" s="7"/>
    </row>
    <row r="1145" spans="1:166" s="93" customFormat="1" ht="12.75">
      <c r="A1145" s="130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  <c r="EX1145" s="7"/>
      <c r="EY1145" s="7"/>
      <c r="EZ1145" s="7"/>
      <c r="FA1145" s="7"/>
      <c r="FB1145" s="7"/>
      <c r="FC1145" s="7"/>
      <c r="FD1145" s="7"/>
      <c r="FE1145" s="7"/>
      <c r="FF1145" s="7"/>
      <c r="FG1145" s="7"/>
      <c r="FH1145" s="7"/>
      <c r="FI1145" s="7"/>
      <c r="FJ1145" s="7"/>
    </row>
    <row r="1146" spans="1:166" s="93" customFormat="1" ht="12.75">
      <c r="A1146" s="130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  <c r="EZ1146" s="7"/>
      <c r="FA1146" s="7"/>
      <c r="FB1146" s="7"/>
      <c r="FC1146" s="7"/>
      <c r="FD1146" s="7"/>
      <c r="FE1146" s="7"/>
      <c r="FF1146" s="7"/>
      <c r="FG1146" s="7"/>
      <c r="FH1146" s="7"/>
      <c r="FI1146" s="7"/>
      <c r="FJ1146" s="7"/>
    </row>
    <row r="1147" spans="1:166" s="93" customFormat="1" ht="12.75">
      <c r="A1147" s="130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  <c r="EZ1147" s="7"/>
      <c r="FA1147" s="7"/>
      <c r="FB1147" s="7"/>
      <c r="FC1147" s="7"/>
      <c r="FD1147" s="7"/>
      <c r="FE1147" s="7"/>
      <c r="FF1147" s="7"/>
      <c r="FG1147" s="7"/>
      <c r="FH1147" s="7"/>
      <c r="FI1147" s="7"/>
      <c r="FJ1147" s="7"/>
    </row>
    <row r="1148" spans="1:166" s="93" customFormat="1" ht="12.75">
      <c r="A1148" s="130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  <c r="EX1148" s="7"/>
      <c r="EY1148" s="7"/>
      <c r="EZ1148" s="7"/>
      <c r="FA1148" s="7"/>
      <c r="FB1148" s="7"/>
      <c r="FC1148" s="7"/>
      <c r="FD1148" s="7"/>
      <c r="FE1148" s="7"/>
      <c r="FF1148" s="7"/>
      <c r="FG1148" s="7"/>
      <c r="FH1148" s="7"/>
      <c r="FI1148" s="7"/>
      <c r="FJ1148" s="7"/>
    </row>
    <row r="1149" spans="1:166" s="93" customFormat="1" ht="12.75">
      <c r="A1149" s="130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  <c r="EK1149" s="7"/>
      <c r="EL1149" s="7"/>
      <c r="EM1149" s="7"/>
      <c r="EN1149" s="7"/>
      <c r="EO1149" s="7"/>
      <c r="EP1149" s="7"/>
      <c r="EQ1149" s="7"/>
      <c r="ER1149" s="7"/>
      <c r="ES1149" s="7"/>
      <c r="ET1149" s="7"/>
      <c r="EU1149" s="7"/>
      <c r="EV1149" s="7"/>
      <c r="EW1149" s="7"/>
      <c r="EX1149" s="7"/>
      <c r="EY1149" s="7"/>
      <c r="EZ1149" s="7"/>
      <c r="FA1149" s="7"/>
      <c r="FB1149" s="7"/>
      <c r="FC1149" s="7"/>
      <c r="FD1149" s="7"/>
      <c r="FE1149" s="7"/>
      <c r="FF1149" s="7"/>
      <c r="FG1149" s="7"/>
      <c r="FH1149" s="7"/>
      <c r="FI1149" s="7"/>
      <c r="FJ1149" s="7"/>
    </row>
    <row r="1150" spans="1:166" s="93" customFormat="1" ht="12.75">
      <c r="A1150" s="130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  <c r="EK1150" s="7"/>
      <c r="EL1150" s="7"/>
      <c r="EM1150" s="7"/>
      <c r="EN1150" s="7"/>
      <c r="EO1150" s="7"/>
      <c r="EP1150" s="7"/>
      <c r="EQ1150" s="7"/>
      <c r="ER1150" s="7"/>
      <c r="ES1150" s="7"/>
      <c r="ET1150" s="7"/>
      <c r="EU1150" s="7"/>
      <c r="EV1150" s="7"/>
      <c r="EW1150" s="7"/>
      <c r="EX1150" s="7"/>
      <c r="EY1150" s="7"/>
      <c r="EZ1150" s="7"/>
      <c r="FA1150" s="7"/>
      <c r="FB1150" s="7"/>
      <c r="FC1150" s="7"/>
      <c r="FD1150" s="7"/>
      <c r="FE1150" s="7"/>
      <c r="FF1150" s="7"/>
      <c r="FG1150" s="7"/>
      <c r="FH1150" s="7"/>
      <c r="FI1150" s="7"/>
      <c r="FJ1150" s="7"/>
    </row>
    <row r="1151" spans="1:166" s="93" customFormat="1" ht="12.75">
      <c r="A1151" s="130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  <c r="EZ1151" s="7"/>
      <c r="FA1151" s="7"/>
      <c r="FB1151" s="7"/>
      <c r="FC1151" s="7"/>
      <c r="FD1151" s="7"/>
      <c r="FE1151" s="7"/>
      <c r="FF1151" s="7"/>
      <c r="FG1151" s="7"/>
      <c r="FH1151" s="7"/>
      <c r="FI1151" s="7"/>
      <c r="FJ1151" s="7"/>
    </row>
    <row r="1152" spans="1:166" s="93" customFormat="1" ht="12.75">
      <c r="A1152" s="130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  <c r="EX1152" s="7"/>
      <c r="EY1152" s="7"/>
      <c r="EZ1152" s="7"/>
      <c r="FA1152" s="7"/>
      <c r="FB1152" s="7"/>
      <c r="FC1152" s="7"/>
      <c r="FD1152" s="7"/>
      <c r="FE1152" s="7"/>
      <c r="FF1152" s="7"/>
      <c r="FG1152" s="7"/>
      <c r="FH1152" s="7"/>
      <c r="FI1152" s="7"/>
      <c r="FJ1152" s="7"/>
    </row>
    <row r="1153" spans="1:166" s="93" customFormat="1" ht="12.75">
      <c r="A1153" s="130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</row>
    <row r="1154" spans="1:166" s="93" customFormat="1" ht="12.75">
      <c r="A1154" s="130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  <c r="EK1154" s="7"/>
      <c r="EL1154" s="7"/>
      <c r="EM1154" s="7"/>
      <c r="EN1154" s="7"/>
      <c r="EO1154" s="7"/>
      <c r="EP1154" s="7"/>
      <c r="EQ1154" s="7"/>
      <c r="ER1154" s="7"/>
      <c r="ES1154" s="7"/>
      <c r="ET1154" s="7"/>
      <c r="EU1154" s="7"/>
      <c r="EV1154" s="7"/>
      <c r="EW1154" s="7"/>
      <c r="EX1154" s="7"/>
      <c r="EY1154" s="7"/>
      <c r="EZ1154" s="7"/>
      <c r="FA1154" s="7"/>
      <c r="FB1154" s="7"/>
      <c r="FC1154" s="7"/>
      <c r="FD1154" s="7"/>
      <c r="FE1154" s="7"/>
      <c r="FF1154" s="7"/>
      <c r="FG1154" s="7"/>
      <c r="FH1154" s="7"/>
      <c r="FI1154" s="7"/>
      <c r="FJ1154" s="7"/>
    </row>
    <row r="1155" spans="1:166" s="93" customFormat="1" ht="12.75">
      <c r="A1155" s="130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  <c r="EX1155" s="7"/>
      <c r="EY1155" s="7"/>
      <c r="EZ1155" s="7"/>
      <c r="FA1155" s="7"/>
      <c r="FB1155" s="7"/>
      <c r="FC1155" s="7"/>
      <c r="FD1155" s="7"/>
      <c r="FE1155" s="7"/>
      <c r="FF1155" s="7"/>
      <c r="FG1155" s="7"/>
      <c r="FH1155" s="7"/>
      <c r="FI1155" s="7"/>
      <c r="FJ1155" s="7"/>
    </row>
    <row r="1156" spans="1:166" s="93" customFormat="1" ht="12.75">
      <c r="A1156" s="130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  <c r="EX1156" s="7"/>
      <c r="EY1156" s="7"/>
      <c r="EZ1156" s="7"/>
      <c r="FA1156" s="7"/>
      <c r="FB1156" s="7"/>
      <c r="FC1156" s="7"/>
      <c r="FD1156" s="7"/>
      <c r="FE1156" s="7"/>
      <c r="FF1156" s="7"/>
      <c r="FG1156" s="7"/>
      <c r="FH1156" s="7"/>
      <c r="FI1156" s="7"/>
      <c r="FJ1156" s="7"/>
    </row>
    <row r="1157" spans="1:166" s="93" customFormat="1" ht="12.75">
      <c r="A1157" s="130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  <c r="EK1157" s="7"/>
      <c r="EL1157" s="7"/>
      <c r="EM1157" s="7"/>
      <c r="EN1157" s="7"/>
      <c r="EO1157" s="7"/>
      <c r="EP1157" s="7"/>
      <c r="EQ1157" s="7"/>
      <c r="ER1157" s="7"/>
      <c r="ES1157" s="7"/>
      <c r="ET1157" s="7"/>
      <c r="EU1157" s="7"/>
      <c r="EV1157" s="7"/>
      <c r="EW1157" s="7"/>
      <c r="EX1157" s="7"/>
      <c r="EY1157" s="7"/>
      <c r="EZ1157" s="7"/>
      <c r="FA1157" s="7"/>
      <c r="FB1157" s="7"/>
      <c r="FC1157" s="7"/>
      <c r="FD1157" s="7"/>
      <c r="FE1157" s="7"/>
      <c r="FF1157" s="7"/>
      <c r="FG1157" s="7"/>
      <c r="FH1157" s="7"/>
      <c r="FI1157" s="7"/>
      <c r="FJ1157" s="7"/>
    </row>
    <row r="1158" spans="1:166" s="93" customFormat="1" ht="12.75">
      <c r="A1158" s="130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  <c r="EK1158" s="7"/>
      <c r="EL1158" s="7"/>
      <c r="EM1158" s="7"/>
      <c r="EN1158" s="7"/>
      <c r="EO1158" s="7"/>
      <c r="EP1158" s="7"/>
      <c r="EQ1158" s="7"/>
      <c r="ER1158" s="7"/>
      <c r="ES1158" s="7"/>
      <c r="ET1158" s="7"/>
      <c r="EU1158" s="7"/>
      <c r="EV1158" s="7"/>
      <c r="EW1158" s="7"/>
      <c r="EX1158" s="7"/>
      <c r="EY1158" s="7"/>
      <c r="EZ1158" s="7"/>
      <c r="FA1158" s="7"/>
      <c r="FB1158" s="7"/>
      <c r="FC1158" s="7"/>
      <c r="FD1158" s="7"/>
      <c r="FE1158" s="7"/>
      <c r="FF1158" s="7"/>
      <c r="FG1158" s="7"/>
      <c r="FH1158" s="7"/>
      <c r="FI1158" s="7"/>
      <c r="FJ1158" s="7"/>
    </row>
    <row r="1159" spans="1:166" s="93" customFormat="1" ht="12.75">
      <c r="A1159" s="130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  <c r="EK1159" s="7"/>
      <c r="EL1159" s="7"/>
      <c r="EM1159" s="7"/>
      <c r="EN1159" s="7"/>
      <c r="EO1159" s="7"/>
      <c r="EP1159" s="7"/>
      <c r="EQ1159" s="7"/>
      <c r="ER1159" s="7"/>
      <c r="ES1159" s="7"/>
      <c r="ET1159" s="7"/>
      <c r="EU1159" s="7"/>
      <c r="EV1159" s="7"/>
      <c r="EW1159" s="7"/>
      <c r="EX1159" s="7"/>
      <c r="EY1159" s="7"/>
      <c r="EZ1159" s="7"/>
      <c r="FA1159" s="7"/>
      <c r="FB1159" s="7"/>
      <c r="FC1159" s="7"/>
      <c r="FD1159" s="7"/>
      <c r="FE1159" s="7"/>
      <c r="FF1159" s="7"/>
      <c r="FG1159" s="7"/>
      <c r="FH1159" s="7"/>
      <c r="FI1159" s="7"/>
      <c r="FJ1159" s="7"/>
    </row>
    <row r="1160" spans="1:166" s="93" customFormat="1" ht="12.75">
      <c r="A1160" s="130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  <c r="EK1160" s="7"/>
      <c r="EL1160" s="7"/>
      <c r="EM1160" s="7"/>
      <c r="EN1160" s="7"/>
      <c r="EO1160" s="7"/>
      <c r="EP1160" s="7"/>
      <c r="EQ1160" s="7"/>
      <c r="ER1160" s="7"/>
      <c r="ES1160" s="7"/>
      <c r="ET1160" s="7"/>
      <c r="EU1160" s="7"/>
      <c r="EV1160" s="7"/>
      <c r="EW1160" s="7"/>
      <c r="EX1160" s="7"/>
      <c r="EY1160" s="7"/>
      <c r="EZ1160" s="7"/>
      <c r="FA1160" s="7"/>
      <c r="FB1160" s="7"/>
      <c r="FC1160" s="7"/>
      <c r="FD1160" s="7"/>
      <c r="FE1160" s="7"/>
      <c r="FF1160" s="7"/>
      <c r="FG1160" s="7"/>
      <c r="FH1160" s="7"/>
      <c r="FI1160" s="7"/>
      <c r="FJ1160" s="7"/>
    </row>
    <row r="1161" spans="1:166" s="93" customFormat="1" ht="12.75">
      <c r="A1161" s="130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  <c r="EX1161" s="7"/>
      <c r="EY1161" s="7"/>
      <c r="EZ1161" s="7"/>
      <c r="FA1161" s="7"/>
      <c r="FB1161" s="7"/>
      <c r="FC1161" s="7"/>
      <c r="FD1161" s="7"/>
      <c r="FE1161" s="7"/>
      <c r="FF1161" s="7"/>
      <c r="FG1161" s="7"/>
      <c r="FH1161" s="7"/>
      <c r="FI1161" s="7"/>
      <c r="FJ1161" s="7"/>
    </row>
    <row r="1162" spans="1:166" s="93" customFormat="1" ht="12.75">
      <c r="A1162" s="130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  <c r="EZ1162" s="7"/>
      <c r="FA1162" s="7"/>
      <c r="FB1162" s="7"/>
      <c r="FC1162" s="7"/>
      <c r="FD1162" s="7"/>
      <c r="FE1162" s="7"/>
      <c r="FF1162" s="7"/>
      <c r="FG1162" s="7"/>
      <c r="FH1162" s="7"/>
      <c r="FI1162" s="7"/>
      <c r="FJ1162" s="7"/>
    </row>
    <row r="1163" spans="1:166" s="93" customFormat="1" ht="12.75">
      <c r="A1163" s="130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  <c r="EZ1163" s="7"/>
      <c r="FA1163" s="7"/>
      <c r="FB1163" s="7"/>
      <c r="FC1163" s="7"/>
      <c r="FD1163" s="7"/>
      <c r="FE1163" s="7"/>
      <c r="FF1163" s="7"/>
      <c r="FG1163" s="7"/>
      <c r="FH1163" s="7"/>
      <c r="FI1163" s="7"/>
      <c r="FJ1163" s="7"/>
    </row>
    <row r="1164" spans="1:166" s="93" customFormat="1" ht="12.75">
      <c r="A1164" s="130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  <c r="EK1164" s="7"/>
      <c r="EL1164" s="7"/>
      <c r="EM1164" s="7"/>
      <c r="EN1164" s="7"/>
      <c r="EO1164" s="7"/>
      <c r="EP1164" s="7"/>
      <c r="EQ1164" s="7"/>
      <c r="ER1164" s="7"/>
      <c r="ES1164" s="7"/>
      <c r="ET1164" s="7"/>
      <c r="EU1164" s="7"/>
      <c r="EV1164" s="7"/>
      <c r="EW1164" s="7"/>
      <c r="EX1164" s="7"/>
      <c r="EY1164" s="7"/>
      <c r="EZ1164" s="7"/>
      <c r="FA1164" s="7"/>
      <c r="FB1164" s="7"/>
      <c r="FC1164" s="7"/>
      <c r="FD1164" s="7"/>
      <c r="FE1164" s="7"/>
      <c r="FF1164" s="7"/>
      <c r="FG1164" s="7"/>
      <c r="FH1164" s="7"/>
      <c r="FI1164" s="7"/>
      <c r="FJ1164" s="7"/>
    </row>
    <row r="1165" spans="1:166" s="93" customFormat="1" ht="12.75">
      <c r="A1165" s="130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  <c r="EK1165" s="7"/>
      <c r="EL1165" s="7"/>
      <c r="EM1165" s="7"/>
      <c r="EN1165" s="7"/>
      <c r="EO1165" s="7"/>
      <c r="EP1165" s="7"/>
      <c r="EQ1165" s="7"/>
      <c r="ER1165" s="7"/>
      <c r="ES1165" s="7"/>
      <c r="ET1165" s="7"/>
      <c r="EU1165" s="7"/>
      <c r="EV1165" s="7"/>
      <c r="EW1165" s="7"/>
      <c r="EX1165" s="7"/>
      <c r="EY1165" s="7"/>
      <c r="EZ1165" s="7"/>
      <c r="FA1165" s="7"/>
      <c r="FB1165" s="7"/>
      <c r="FC1165" s="7"/>
      <c r="FD1165" s="7"/>
      <c r="FE1165" s="7"/>
      <c r="FF1165" s="7"/>
      <c r="FG1165" s="7"/>
      <c r="FH1165" s="7"/>
      <c r="FI1165" s="7"/>
      <c r="FJ1165" s="7"/>
    </row>
    <row r="1166" spans="1:166" s="93" customFormat="1" ht="12.75">
      <c r="A1166" s="130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  <c r="EK1166" s="7"/>
      <c r="EL1166" s="7"/>
      <c r="EM1166" s="7"/>
      <c r="EN1166" s="7"/>
      <c r="EO1166" s="7"/>
      <c r="EP1166" s="7"/>
      <c r="EQ1166" s="7"/>
      <c r="ER1166" s="7"/>
      <c r="ES1166" s="7"/>
      <c r="ET1166" s="7"/>
      <c r="EU1166" s="7"/>
      <c r="EV1166" s="7"/>
      <c r="EW1166" s="7"/>
      <c r="EX1166" s="7"/>
      <c r="EY1166" s="7"/>
      <c r="EZ1166" s="7"/>
      <c r="FA1166" s="7"/>
      <c r="FB1166" s="7"/>
      <c r="FC1166" s="7"/>
      <c r="FD1166" s="7"/>
      <c r="FE1166" s="7"/>
      <c r="FF1166" s="7"/>
      <c r="FG1166" s="7"/>
      <c r="FH1166" s="7"/>
      <c r="FI1166" s="7"/>
      <c r="FJ1166" s="7"/>
    </row>
    <row r="1167" spans="1:166" s="93" customFormat="1" ht="12.75">
      <c r="A1167" s="130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  <c r="EK1167" s="7"/>
      <c r="EL1167" s="7"/>
      <c r="EM1167" s="7"/>
      <c r="EN1167" s="7"/>
      <c r="EO1167" s="7"/>
      <c r="EP1167" s="7"/>
      <c r="EQ1167" s="7"/>
      <c r="ER1167" s="7"/>
      <c r="ES1167" s="7"/>
      <c r="ET1167" s="7"/>
      <c r="EU1167" s="7"/>
      <c r="EV1167" s="7"/>
      <c r="EW1167" s="7"/>
      <c r="EX1167" s="7"/>
      <c r="EY1167" s="7"/>
      <c r="EZ1167" s="7"/>
      <c r="FA1167" s="7"/>
      <c r="FB1167" s="7"/>
      <c r="FC1167" s="7"/>
      <c r="FD1167" s="7"/>
      <c r="FE1167" s="7"/>
      <c r="FF1167" s="7"/>
      <c r="FG1167" s="7"/>
      <c r="FH1167" s="7"/>
      <c r="FI1167" s="7"/>
      <c r="FJ1167" s="7"/>
    </row>
    <row r="1168" spans="1:166" s="93" customFormat="1" ht="12.75">
      <c r="A1168" s="130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  <c r="EK1168" s="7"/>
      <c r="EL1168" s="7"/>
      <c r="EM1168" s="7"/>
      <c r="EN1168" s="7"/>
      <c r="EO1168" s="7"/>
      <c r="EP1168" s="7"/>
      <c r="EQ1168" s="7"/>
      <c r="ER1168" s="7"/>
      <c r="ES1168" s="7"/>
      <c r="ET1168" s="7"/>
      <c r="EU1168" s="7"/>
      <c r="EV1168" s="7"/>
      <c r="EW1168" s="7"/>
      <c r="EX1168" s="7"/>
      <c r="EY1168" s="7"/>
      <c r="EZ1168" s="7"/>
      <c r="FA1168" s="7"/>
      <c r="FB1168" s="7"/>
      <c r="FC1168" s="7"/>
      <c r="FD1168" s="7"/>
      <c r="FE1168" s="7"/>
      <c r="FF1168" s="7"/>
      <c r="FG1168" s="7"/>
      <c r="FH1168" s="7"/>
      <c r="FI1168" s="7"/>
      <c r="FJ1168" s="7"/>
    </row>
    <row r="1169" spans="1:166" s="93" customFormat="1" ht="12.75">
      <c r="A1169" s="130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  <c r="EX1169" s="7"/>
      <c r="EY1169" s="7"/>
      <c r="EZ1169" s="7"/>
      <c r="FA1169" s="7"/>
      <c r="FB1169" s="7"/>
      <c r="FC1169" s="7"/>
      <c r="FD1169" s="7"/>
      <c r="FE1169" s="7"/>
      <c r="FF1169" s="7"/>
      <c r="FG1169" s="7"/>
      <c r="FH1169" s="7"/>
      <c r="FI1169" s="7"/>
      <c r="FJ1169" s="7"/>
    </row>
    <row r="1170" spans="1:166" s="93" customFormat="1" ht="12.75">
      <c r="A1170" s="130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  <c r="EK1170" s="7"/>
      <c r="EL1170" s="7"/>
      <c r="EM1170" s="7"/>
      <c r="EN1170" s="7"/>
      <c r="EO1170" s="7"/>
      <c r="EP1170" s="7"/>
      <c r="EQ1170" s="7"/>
      <c r="ER1170" s="7"/>
      <c r="ES1170" s="7"/>
      <c r="ET1170" s="7"/>
      <c r="EU1170" s="7"/>
      <c r="EV1170" s="7"/>
      <c r="EW1170" s="7"/>
      <c r="EX1170" s="7"/>
      <c r="EY1170" s="7"/>
      <c r="EZ1170" s="7"/>
      <c r="FA1170" s="7"/>
      <c r="FB1170" s="7"/>
      <c r="FC1170" s="7"/>
      <c r="FD1170" s="7"/>
      <c r="FE1170" s="7"/>
      <c r="FF1170" s="7"/>
      <c r="FG1170" s="7"/>
      <c r="FH1170" s="7"/>
      <c r="FI1170" s="7"/>
      <c r="FJ1170" s="7"/>
    </row>
    <row r="1171" spans="1:166" s="93" customFormat="1" ht="12.75">
      <c r="A1171" s="130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  <c r="EZ1171" s="7"/>
      <c r="FA1171" s="7"/>
      <c r="FB1171" s="7"/>
      <c r="FC1171" s="7"/>
      <c r="FD1171" s="7"/>
      <c r="FE1171" s="7"/>
      <c r="FF1171" s="7"/>
      <c r="FG1171" s="7"/>
      <c r="FH1171" s="7"/>
      <c r="FI1171" s="7"/>
      <c r="FJ1171" s="7"/>
    </row>
    <row r="1172" spans="1:166" s="93" customFormat="1" ht="12.75">
      <c r="A1172" s="130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  <c r="EK1172" s="7"/>
      <c r="EL1172" s="7"/>
      <c r="EM1172" s="7"/>
      <c r="EN1172" s="7"/>
      <c r="EO1172" s="7"/>
      <c r="EP1172" s="7"/>
      <c r="EQ1172" s="7"/>
      <c r="ER1172" s="7"/>
      <c r="ES1172" s="7"/>
      <c r="ET1172" s="7"/>
      <c r="EU1172" s="7"/>
      <c r="EV1172" s="7"/>
      <c r="EW1172" s="7"/>
      <c r="EX1172" s="7"/>
      <c r="EY1172" s="7"/>
      <c r="EZ1172" s="7"/>
      <c r="FA1172" s="7"/>
      <c r="FB1172" s="7"/>
      <c r="FC1172" s="7"/>
      <c r="FD1172" s="7"/>
      <c r="FE1172" s="7"/>
      <c r="FF1172" s="7"/>
      <c r="FG1172" s="7"/>
      <c r="FH1172" s="7"/>
      <c r="FI1172" s="7"/>
      <c r="FJ1172" s="7"/>
    </row>
    <row r="1173" spans="1:166" s="93" customFormat="1" ht="12.75">
      <c r="A1173" s="130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  <c r="EK1173" s="7"/>
      <c r="EL1173" s="7"/>
      <c r="EM1173" s="7"/>
      <c r="EN1173" s="7"/>
      <c r="EO1173" s="7"/>
      <c r="EP1173" s="7"/>
      <c r="EQ1173" s="7"/>
      <c r="ER1173" s="7"/>
      <c r="ES1173" s="7"/>
      <c r="ET1173" s="7"/>
      <c r="EU1173" s="7"/>
      <c r="EV1173" s="7"/>
      <c r="EW1173" s="7"/>
      <c r="EX1173" s="7"/>
      <c r="EY1173" s="7"/>
      <c r="EZ1173" s="7"/>
      <c r="FA1173" s="7"/>
      <c r="FB1173" s="7"/>
      <c r="FC1173" s="7"/>
      <c r="FD1173" s="7"/>
      <c r="FE1173" s="7"/>
      <c r="FF1173" s="7"/>
      <c r="FG1173" s="7"/>
      <c r="FH1173" s="7"/>
      <c r="FI1173" s="7"/>
      <c r="FJ1173" s="7"/>
    </row>
    <row r="1174" spans="1:166" s="93" customFormat="1" ht="12.75">
      <c r="A1174" s="130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  <c r="EK1174" s="7"/>
      <c r="EL1174" s="7"/>
      <c r="EM1174" s="7"/>
      <c r="EN1174" s="7"/>
      <c r="EO1174" s="7"/>
      <c r="EP1174" s="7"/>
      <c r="EQ1174" s="7"/>
      <c r="ER1174" s="7"/>
      <c r="ES1174" s="7"/>
      <c r="ET1174" s="7"/>
      <c r="EU1174" s="7"/>
      <c r="EV1174" s="7"/>
      <c r="EW1174" s="7"/>
      <c r="EX1174" s="7"/>
      <c r="EY1174" s="7"/>
      <c r="EZ1174" s="7"/>
      <c r="FA1174" s="7"/>
      <c r="FB1174" s="7"/>
      <c r="FC1174" s="7"/>
      <c r="FD1174" s="7"/>
      <c r="FE1174" s="7"/>
      <c r="FF1174" s="7"/>
      <c r="FG1174" s="7"/>
      <c r="FH1174" s="7"/>
      <c r="FI1174" s="7"/>
      <c r="FJ1174" s="7"/>
    </row>
    <row r="1175" spans="1:166" s="93" customFormat="1" ht="12.75">
      <c r="A1175" s="130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  <c r="EK1175" s="7"/>
      <c r="EL1175" s="7"/>
      <c r="EM1175" s="7"/>
      <c r="EN1175" s="7"/>
      <c r="EO1175" s="7"/>
      <c r="EP1175" s="7"/>
      <c r="EQ1175" s="7"/>
      <c r="ER1175" s="7"/>
      <c r="ES1175" s="7"/>
      <c r="ET1175" s="7"/>
      <c r="EU1175" s="7"/>
      <c r="EV1175" s="7"/>
      <c r="EW1175" s="7"/>
      <c r="EX1175" s="7"/>
      <c r="EY1175" s="7"/>
      <c r="EZ1175" s="7"/>
      <c r="FA1175" s="7"/>
      <c r="FB1175" s="7"/>
      <c r="FC1175" s="7"/>
      <c r="FD1175" s="7"/>
      <c r="FE1175" s="7"/>
      <c r="FF1175" s="7"/>
      <c r="FG1175" s="7"/>
      <c r="FH1175" s="7"/>
      <c r="FI1175" s="7"/>
      <c r="FJ1175" s="7"/>
    </row>
    <row r="1176" spans="1:166" s="93" customFormat="1" ht="12.75">
      <c r="A1176" s="130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  <c r="EX1176" s="7"/>
      <c r="EY1176" s="7"/>
      <c r="EZ1176" s="7"/>
      <c r="FA1176" s="7"/>
      <c r="FB1176" s="7"/>
      <c r="FC1176" s="7"/>
      <c r="FD1176" s="7"/>
      <c r="FE1176" s="7"/>
      <c r="FF1176" s="7"/>
      <c r="FG1176" s="7"/>
      <c r="FH1176" s="7"/>
      <c r="FI1176" s="7"/>
      <c r="FJ1176" s="7"/>
    </row>
    <row r="1177" spans="1:166" s="93" customFormat="1" ht="12.75">
      <c r="A1177" s="130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  <c r="EX1177" s="7"/>
      <c r="EY1177" s="7"/>
      <c r="EZ1177" s="7"/>
      <c r="FA1177" s="7"/>
      <c r="FB1177" s="7"/>
      <c r="FC1177" s="7"/>
      <c r="FD1177" s="7"/>
      <c r="FE1177" s="7"/>
      <c r="FF1177" s="7"/>
      <c r="FG1177" s="7"/>
      <c r="FH1177" s="7"/>
      <c r="FI1177" s="7"/>
      <c r="FJ1177" s="7"/>
    </row>
    <row r="1178" spans="1:166" s="93" customFormat="1" ht="12.75">
      <c r="A1178" s="130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  <c r="EK1178" s="7"/>
      <c r="EL1178" s="7"/>
      <c r="EM1178" s="7"/>
      <c r="EN1178" s="7"/>
      <c r="EO1178" s="7"/>
      <c r="EP1178" s="7"/>
      <c r="EQ1178" s="7"/>
      <c r="ER1178" s="7"/>
      <c r="ES1178" s="7"/>
      <c r="ET1178" s="7"/>
      <c r="EU1178" s="7"/>
      <c r="EV1178" s="7"/>
      <c r="EW1178" s="7"/>
      <c r="EX1178" s="7"/>
      <c r="EY1178" s="7"/>
      <c r="EZ1178" s="7"/>
      <c r="FA1178" s="7"/>
      <c r="FB1178" s="7"/>
      <c r="FC1178" s="7"/>
      <c r="FD1178" s="7"/>
      <c r="FE1178" s="7"/>
      <c r="FF1178" s="7"/>
      <c r="FG1178" s="7"/>
      <c r="FH1178" s="7"/>
      <c r="FI1178" s="7"/>
      <c r="FJ1178" s="7"/>
    </row>
    <row r="1179" spans="1:166" s="93" customFormat="1" ht="12.75">
      <c r="A1179" s="130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  <c r="EK1179" s="7"/>
      <c r="EL1179" s="7"/>
      <c r="EM1179" s="7"/>
      <c r="EN1179" s="7"/>
      <c r="EO1179" s="7"/>
      <c r="EP1179" s="7"/>
      <c r="EQ1179" s="7"/>
      <c r="ER1179" s="7"/>
      <c r="ES1179" s="7"/>
      <c r="ET1179" s="7"/>
      <c r="EU1179" s="7"/>
      <c r="EV1179" s="7"/>
      <c r="EW1179" s="7"/>
      <c r="EX1179" s="7"/>
      <c r="EY1179" s="7"/>
      <c r="EZ1179" s="7"/>
      <c r="FA1179" s="7"/>
      <c r="FB1179" s="7"/>
      <c r="FC1179" s="7"/>
      <c r="FD1179" s="7"/>
      <c r="FE1179" s="7"/>
      <c r="FF1179" s="7"/>
      <c r="FG1179" s="7"/>
      <c r="FH1179" s="7"/>
      <c r="FI1179" s="7"/>
      <c r="FJ1179" s="7"/>
    </row>
    <row r="1180" spans="1:166" s="93" customFormat="1" ht="12.75">
      <c r="A1180" s="130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  <c r="EX1180" s="7"/>
      <c r="EY1180" s="7"/>
      <c r="EZ1180" s="7"/>
      <c r="FA1180" s="7"/>
      <c r="FB1180" s="7"/>
      <c r="FC1180" s="7"/>
      <c r="FD1180" s="7"/>
      <c r="FE1180" s="7"/>
      <c r="FF1180" s="7"/>
      <c r="FG1180" s="7"/>
      <c r="FH1180" s="7"/>
      <c r="FI1180" s="7"/>
      <c r="FJ1180" s="7"/>
    </row>
    <row r="1181" spans="1:166" s="93" customFormat="1" ht="12.75">
      <c r="A1181" s="130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  <c r="EX1181" s="7"/>
      <c r="EY1181" s="7"/>
      <c r="EZ1181" s="7"/>
      <c r="FA1181" s="7"/>
      <c r="FB1181" s="7"/>
      <c r="FC1181" s="7"/>
      <c r="FD1181" s="7"/>
      <c r="FE1181" s="7"/>
      <c r="FF1181" s="7"/>
      <c r="FG1181" s="7"/>
      <c r="FH1181" s="7"/>
      <c r="FI1181" s="7"/>
      <c r="FJ1181" s="7"/>
    </row>
    <row r="1182" spans="1:166" s="93" customFormat="1" ht="12.75">
      <c r="A1182" s="130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  <c r="EX1182" s="7"/>
      <c r="EY1182" s="7"/>
      <c r="EZ1182" s="7"/>
      <c r="FA1182" s="7"/>
      <c r="FB1182" s="7"/>
      <c r="FC1182" s="7"/>
      <c r="FD1182" s="7"/>
      <c r="FE1182" s="7"/>
      <c r="FF1182" s="7"/>
      <c r="FG1182" s="7"/>
      <c r="FH1182" s="7"/>
      <c r="FI1182" s="7"/>
      <c r="FJ1182" s="7"/>
    </row>
    <row r="1183" spans="1:166" s="93" customFormat="1" ht="12.75">
      <c r="A1183" s="130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  <c r="EX1183" s="7"/>
      <c r="EY1183" s="7"/>
      <c r="EZ1183" s="7"/>
      <c r="FA1183" s="7"/>
      <c r="FB1183" s="7"/>
      <c r="FC1183" s="7"/>
      <c r="FD1183" s="7"/>
      <c r="FE1183" s="7"/>
      <c r="FF1183" s="7"/>
      <c r="FG1183" s="7"/>
      <c r="FH1183" s="7"/>
      <c r="FI1183" s="7"/>
      <c r="FJ1183" s="7"/>
    </row>
    <row r="1184" spans="1:166" s="93" customFormat="1" ht="12.75">
      <c r="A1184" s="130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  <c r="EZ1184" s="7"/>
      <c r="FA1184" s="7"/>
      <c r="FB1184" s="7"/>
      <c r="FC1184" s="7"/>
      <c r="FD1184" s="7"/>
      <c r="FE1184" s="7"/>
      <c r="FF1184" s="7"/>
      <c r="FG1184" s="7"/>
      <c r="FH1184" s="7"/>
      <c r="FI1184" s="7"/>
      <c r="FJ1184" s="7"/>
    </row>
    <row r="1185" spans="1:166" s="93" customFormat="1" ht="12.75">
      <c r="A1185" s="130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  <c r="EK1185" s="7"/>
      <c r="EL1185" s="7"/>
      <c r="EM1185" s="7"/>
      <c r="EN1185" s="7"/>
      <c r="EO1185" s="7"/>
      <c r="EP1185" s="7"/>
      <c r="EQ1185" s="7"/>
      <c r="ER1185" s="7"/>
      <c r="ES1185" s="7"/>
      <c r="ET1185" s="7"/>
      <c r="EU1185" s="7"/>
      <c r="EV1185" s="7"/>
      <c r="EW1185" s="7"/>
      <c r="EX1185" s="7"/>
      <c r="EY1185" s="7"/>
      <c r="EZ1185" s="7"/>
      <c r="FA1185" s="7"/>
      <c r="FB1185" s="7"/>
      <c r="FC1185" s="7"/>
      <c r="FD1185" s="7"/>
      <c r="FE1185" s="7"/>
      <c r="FF1185" s="7"/>
      <c r="FG1185" s="7"/>
      <c r="FH1185" s="7"/>
      <c r="FI1185" s="7"/>
      <c r="FJ1185" s="7"/>
    </row>
    <row r="1186" spans="1:166" s="93" customFormat="1" ht="12.75">
      <c r="A1186" s="130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  <c r="EK1186" s="7"/>
      <c r="EL1186" s="7"/>
      <c r="EM1186" s="7"/>
      <c r="EN1186" s="7"/>
      <c r="EO1186" s="7"/>
      <c r="EP1186" s="7"/>
      <c r="EQ1186" s="7"/>
      <c r="ER1186" s="7"/>
      <c r="ES1186" s="7"/>
      <c r="ET1186" s="7"/>
      <c r="EU1186" s="7"/>
      <c r="EV1186" s="7"/>
      <c r="EW1186" s="7"/>
      <c r="EX1186" s="7"/>
      <c r="EY1186" s="7"/>
      <c r="EZ1186" s="7"/>
      <c r="FA1186" s="7"/>
      <c r="FB1186" s="7"/>
      <c r="FC1186" s="7"/>
      <c r="FD1186" s="7"/>
      <c r="FE1186" s="7"/>
      <c r="FF1186" s="7"/>
      <c r="FG1186" s="7"/>
      <c r="FH1186" s="7"/>
      <c r="FI1186" s="7"/>
      <c r="FJ1186" s="7"/>
    </row>
    <row r="1187" spans="1:166" s="93" customFormat="1" ht="12.75">
      <c r="A1187" s="130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  <c r="EK1187" s="7"/>
      <c r="EL1187" s="7"/>
      <c r="EM1187" s="7"/>
      <c r="EN1187" s="7"/>
      <c r="EO1187" s="7"/>
      <c r="EP1187" s="7"/>
      <c r="EQ1187" s="7"/>
      <c r="ER1187" s="7"/>
      <c r="ES1187" s="7"/>
      <c r="ET1187" s="7"/>
      <c r="EU1187" s="7"/>
      <c r="EV1187" s="7"/>
      <c r="EW1187" s="7"/>
      <c r="EX1187" s="7"/>
      <c r="EY1187" s="7"/>
      <c r="EZ1187" s="7"/>
      <c r="FA1187" s="7"/>
      <c r="FB1187" s="7"/>
      <c r="FC1187" s="7"/>
      <c r="FD1187" s="7"/>
      <c r="FE1187" s="7"/>
      <c r="FF1187" s="7"/>
      <c r="FG1187" s="7"/>
      <c r="FH1187" s="7"/>
      <c r="FI1187" s="7"/>
      <c r="FJ1187" s="7"/>
    </row>
    <row r="1188" spans="1:166" s="93" customFormat="1" ht="12.75">
      <c r="A1188" s="130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  <c r="EX1188" s="7"/>
      <c r="EY1188" s="7"/>
      <c r="EZ1188" s="7"/>
      <c r="FA1188" s="7"/>
      <c r="FB1188" s="7"/>
      <c r="FC1188" s="7"/>
      <c r="FD1188" s="7"/>
      <c r="FE1188" s="7"/>
      <c r="FF1188" s="7"/>
      <c r="FG1188" s="7"/>
      <c r="FH1188" s="7"/>
      <c r="FI1188" s="7"/>
      <c r="FJ1188" s="7"/>
    </row>
    <row r="1189" spans="1:166" s="93" customFormat="1" ht="12.75">
      <c r="A1189" s="130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  <c r="EK1189" s="7"/>
      <c r="EL1189" s="7"/>
      <c r="EM1189" s="7"/>
      <c r="EN1189" s="7"/>
      <c r="EO1189" s="7"/>
      <c r="EP1189" s="7"/>
      <c r="EQ1189" s="7"/>
      <c r="ER1189" s="7"/>
      <c r="ES1189" s="7"/>
      <c r="ET1189" s="7"/>
      <c r="EU1189" s="7"/>
      <c r="EV1189" s="7"/>
      <c r="EW1189" s="7"/>
      <c r="EX1189" s="7"/>
      <c r="EY1189" s="7"/>
      <c r="EZ1189" s="7"/>
      <c r="FA1189" s="7"/>
      <c r="FB1189" s="7"/>
      <c r="FC1189" s="7"/>
      <c r="FD1189" s="7"/>
      <c r="FE1189" s="7"/>
      <c r="FF1189" s="7"/>
      <c r="FG1189" s="7"/>
      <c r="FH1189" s="7"/>
      <c r="FI1189" s="7"/>
      <c r="FJ1189" s="7"/>
    </row>
    <row r="1190" spans="1:166" s="93" customFormat="1" ht="12.75">
      <c r="A1190" s="130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  <c r="EK1190" s="7"/>
      <c r="EL1190" s="7"/>
      <c r="EM1190" s="7"/>
      <c r="EN1190" s="7"/>
      <c r="EO1190" s="7"/>
      <c r="EP1190" s="7"/>
      <c r="EQ1190" s="7"/>
      <c r="ER1190" s="7"/>
      <c r="ES1190" s="7"/>
      <c r="ET1190" s="7"/>
      <c r="EU1190" s="7"/>
      <c r="EV1190" s="7"/>
      <c r="EW1190" s="7"/>
      <c r="EX1190" s="7"/>
      <c r="EY1190" s="7"/>
      <c r="EZ1190" s="7"/>
      <c r="FA1190" s="7"/>
      <c r="FB1190" s="7"/>
      <c r="FC1190" s="7"/>
      <c r="FD1190" s="7"/>
      <c r="FE1190" s="7"/>
      <c r="FF1190" s="7"/>
      <c r="FG1190" s="7"/>
      <c r="FH1190" s="7"/>
      <c r="FI1190" s="7"/>
      <c r="FJ1190" s="7"/>
    </row>
    <row r="1191" spans="1:166" s="93" customFormat="1" ht="12.75">
      <c r="A1191" s="130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  <c r="EK1191" s="7"/>
      <c r="EL1191" s="7"/>
      <c r="EM1191" s="7"/>
      <c r="EN1191" s="7"/>
      <c r="EO1191" s="7"/>
      <c r="EP1191" s="7"/>
      <c r="EQ1191" s="7"/>
      <c r="ER1191" s="7"/>
      <c r="ES1191" s="7"/>
      <c r="ET1191" s="7"/>
      <c r="EU1191" s="7"/>
      <c r="EV1191" s="7"/>
      <c r="EW1191" s="7"/>
      <c r="EX1191" s="7"/>
      <c r="EY1191" s="7"/>
      <c r="EZ1191" s="7"/>
      <c r="FA1191" s="7"/>
      <c r="FB1191" s="7"/>
      <c r="FC1191" s="7"/>
      <c r="FD1191" s="7"/>
      <c r="FE1191" s="7"/>
      <c r="FF1191" s="7"/>
      <c r="FG1191" s="7"/>
      <c r="FH1191" s="7"/>
      <c r="FI1191" s="7"/>
      <c r="FJ1191" s="7"/>
    </row>
    <row r="1192" spans="1:166" s="93" customFormat="1" ht="12.75">
      <c r="A1192" s="130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  <c r="EK1192" s="7"/>
      <c r="EL1192" s="7"/>
      <c r="EM1192" s="7"/>
      <c r="EN1192" s="7"/>
      <c r="EO1192" s="7"/>
      <c r="EP1192" s="7"/>
      <c r="EQ1192" s="7"/>
      <c r="ER1192" s="7"/>
      <c r="ES1192" s="7"/>
      <c r="ET1192" s="7"/>
      <c r="EU1192" s="7"/>
      <c r="EV1192" s="7"/>
      <c r="EW1192" s="7"/>
      <c r="EX1192" s="7"/>
      <c r="EY1192" s="7"/>
      <c r="EZ1192" s="7"/>
      <c r="FA1192" s="7"/>
      <c r="FB1192" s="7"/>
      <c r="FC1192" s="7"/>
      <c r="FD1192" s="7"/>
      <c r="FE1192" s="7"/>
      <c r="FF1192" s="7"/>
      <c r="FG1192" s="7"/>
      <c r="FH1192" s="7"/>
      <c r="FI1192" s="7"/>
      <c r="FJ1192" s="7"/>
    </row>
    <row r="1193" spans="1:166" s="93" customFormat="1" ht="12.75">
      <c r="A1193" s="130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  <c r="EK1193" s="7"/>
      <c r="EL1193" s="7"/>
      <c r="EM1193" s="7"/>
      <c r="EN1193" s="7"/>
      <c r="EO1193" s="7"/>
      <c r="EP1193" s="7"/>
      <c r="EQ1193" s="7"/>
      <c r="ER1193" s="7"/>
      <c r="ES1193" s="7"/>
      <c r="ET1193" s="7"/>
      <c r="EU1193" s="7"/>
      <c r="EV1193" s="7"/>
      <c r="EW1193" s="7"/>
      <c r="EX1193" s="7"/>
      <c r="EY1193" s="7"/>
      <c r="EZ1193" s="7"/>
      <c r="FA1193" s="7"/>
      <c r="FB1193" s="7"/>
      <c r="FC1193" s="7"/>
      <c r="FD1193" s="7"/>
      <c r="FE1193" s="7"/>
      <c r="FF1193" s="7"/>
      <c r="FG1193" s="7"/>
      <c r="FH1193" s="7"/>
      <c r="FI1193" s="7"/>
      <c r="FJ1193" s="7"/>
    </row>
    <row r="1194" spans="1:166" s="93" customFormat="1" ht="12.75">
      <c r="A1194" s="130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  <c r="EK1194" s="7"/>
      <c r="EL1194" s="7"/>
      <c r="EM1194" s="7"/>
      <c r="EN1194" s="7"/>
      <c r="EO1194" s="7"/>
      <c r="EP1194" s="7"/>
      <c r="EQ1194" s="7"/>
      <c r="ER1194" s="7"/>
      <c r="ES1194" s="7"/>
      <c r="ET1194" s="7"/>
      <c r="EU1194" s="7"/>
      <c r="EV1194" s="7"/>
      <c r="EW1194" s="7"/>
      <c r="EX1194" s="7"/>
      <c r="EY1194" s="7"/>
      <c r="EZ1194" s="7"/>
      <c r="FA1194" s="7"/>
      <c r="FB1194" s="7"/>
      <c r="FC1194" s="7"/>
      <c r="FD1194" s="7"/>
      <c r="FE1194" s="7"/>
      <c r="FF1194" s="7"/>
      <c r="FG1194" s="7"/>
      <c r="FH1194" s="7"/>
      <c r="FI1194" s="7"/>
      <c r="FJ1194" s="7"/>
    </row>
    <row r="1195" spans="1:166" s="93" customFormat="1" ht="12.75">
      <c r="A1195" s="130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  <c r="EK1195" s="7"/>
      <c r="EL1195" s="7"/>
      <c r="EM1195" s="7"/>
      <c r="EN1195" s="7"/>
      <c r="EO1195" s="7"/>
      <c r="EP1195" s="7"/>
      <c r="EQ1195" s="7"/>
      <c r="ER1195" s="7"/>
      <c r="ES1195" s="7"/>
      <c r="ET1195" s="7"/>
      <c r="EU1195" s="7"/>
      <c r="EV1195" s="7"/>
      <c r="EW1195" s="7"/>
      <c r="EX1195" s="7"/>
      <c r="EY1195" s="7"/>
      <c r="EZ1195" s="7"/>
      <c r="FA1195" s="7"/>
      <c r="FB1195" s="7"/>
      <c r="FC1195" s="7"/>
      <c r="FD1195" s="7"/>
      <c r="FE1195" s="7"/>
      <c r="FF1195" s="7"/>
      <c r="FG1195" s="7"/>
      <c r="FH1195" s="7"/>
      <c r="FI1195" s="7"/>
      <c r="FJ1195" s="7"/>
    </row>
    <row r="1196" spans="1:166" s="93" customFormat="1" ht="12.75">
      <c r="A1196" s="130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  <c r="EK1196" s="7"/>
      <c r="EL1196" s="7"/>
      <c r="EM1196" s="7"/>
      <c r="EN1196" s="7"/>
      <c r="EO1196" s="7"/>
      <c r="EP1196" s="7"/>
      <c r="EQ1196" s="7"/>
      <c r="ER1196" s="7"/>
      <c r="ES1196" s="7"/>
      <c r="ET1196" s="7"/>
      <c r="EU1196" s="7"/>
      <c r="EV1196" s="7"/>
      <c r="EW1196" s="7"/>
      <c r="EX1196" s="7"/>
      <c r="EY1196" s="7"/>
      <c r="EZ1196" s="7"/>
      <c r="FA1196" s="7"/>
      <c r="FB1196" s="7"/>
      <c r="FC1196" s="7"/>
      <c r="FD1196" s="7"/>
      <c r="FE1196" s="7"/>
      <c r="FF1196" s="7"/>
      <c r="FG1196" s="7"/>
      <c r="FH1196" s="7"/>
      <c r="FI1196" s="7"/>
      <c r="FJ1196" s="7"/>
    </row>
    <row r="1197" spans="1:166" s="93" customFormat="1" ht="12.75">
      <c r="A1197" s="130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  <c r="EK1197" s="7"/>
      <c r="EL1197" s="7"/>
      <c r="EM1197" s="7"/>
      <c r="EN1197" s="7"/>
      <c r="EO1197" s="7"/>
      <c r="EP1197" s="7"/>
      <c r="EQ1197" s="7"/>
      <c r="ER1197" s="7"/>
      <c r="ES1197" s="7"/>
      <c r="ET1197" s="7"/>
      <c r="EU1197" s="7"/>
      <c r="EV1197" s="7"/>
      <c r="EW1197" s="7"/>
      <c r="EX1197" s="7"/>
      <c r="EY1197" s="7"/>
      <c r="EZ1197" s="7"/>
      <c r="FA1197" s="7"/>
      <c r="FB1197" s="7"/>
      <c r="FC1197" s="7"/>
      <c r="FD1197" s="7"/>
      <c r="FE1197" s="7"/>
      <c r="FF1197" s="7"/>
      <c r="FG1197" s="7"/>
      <c r="FH1197" s="7"/>
      <c r="FI1197" s="7"/>
      <c r="FJ1197" s="7"/>
    </row>
    <row r="1198" spans="1:166" s="93" customFormat="1" ht="12.75">
      <c r="A1198" s="130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  <c r="EK1198" s="7"/>
      <c r="EL1198" s="7"/>
      <c r="EM1198" s="7"/>
      <c r="EN1198" s="7"/>
      <c r="EO1198" s="7"/>
      <c r="EP1198" s="7"/>
      <c r="EQ1198" s="7"/>
      <c r="ER1198" s="7"/>
      <c r="ES1198" s="7"/>
      <c r="ET1198" s="7"/>
      <c r="EU1198" s="7"/>
      <c r="EV1198" s="7"/>
      <c r="EW1198" s="7"/>
      <c r="EX1198" s="7"/>
      <c r="EY1198" s="7"/>
      <c r="EZ1198" s="7"/>
      <c r="FA1198" s="7"/>
      <c r="FB1198" s="7"/>
      <c r="FC1198" s="7"/>
      <c r="FD1198" s="7"/>
      <c r="FE1198" s="7"/>
      <c r="FF1198" s="7"/>
      <c r="FG1198" s="7"/>
      <c r="FH1198" s="7"/>
      <c r="FI1198" s="7"/>
      <c r="FJ1198" s="7"/>
    </row>
    <row r="1199" spans="1:166" s="93" customFormat="1" ht="12.75">
      <c r="A1199" s="130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  <c r="EK1199" s="7"/>
      <c r="EL1199" s="7"/>
      <c r="EM1199" s="7"/>
      <c r="EN1199" s="7"/>
      <c r="EO1199" s="7"/>
      <c r="EP1199" s="7"/>
      <c r="EQ1199" s="7"/>
      <c r="ER1199" s="7"/>
      <c r="ES1199" s="7"/>
      <c r="ET1199" s="7"/>
      <c r="EU1199" s="7"/>
      <c r="EV1199" s="7"/>
      <c r="EW1199" s="7"/>
      <c r="EX1199" s="7"/>
      <c r="EY1199" s="7"/>
      <c r="EZ1199" s="7"/>
      <c r="FA1199" s="7"/>
      <c r="FB1199" s="7"/>
      <c r="FC1199" s="7"/>
      <c r="FD1199" s="7"/>
      <c r="FE1199" s="7"/>
      <c r="FF1199" s="7"/>
      <c r="FG1199" s="7"/>
      <c r="FH1199" s="7"/>
      <c r="FI1199" s="7"/>
      <c r="FJ1199" s="7"/>
    </row>
    <row r="1200" spans="1:166" s="93" customFormat="1" ht="12.75">
      <c r="A1200" s="130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  <c r="EK1200" s="7"/>
      <c r="EL1200" s="7"/>
      <c r="EM1200" s="7"/>
      <c r="EN1200" s="7"/>
      <c r="EO1200" s="7"/>
      <c r="EP1200" s="7"/>
      <c r="EQ1200" s="7"/>
      <c r="ER1200" s="7"/>
      <c r="ES1200" s="7"/>
      <c r="ET1200" s="7"/>
      <c r="EU1200" s="7"/>
      <c r="EV1200" s="7"/>
      <c r="EW1200" s="7"/>
      <c r="EX1200" s="7"/>
      <c r="EY1200" s="7"/>
      <c r="EZ1200" s="7"/>
      <c r="FA1200" s="7"/>
      <c r="FB1200" s="7"/>
      <c r="FC1200" s="7"/>
      <c r="FD1200" s="7"/>
      <c r="FE1200" s="7"/>
      <c r="FF1200" s="7"/>
      <c r="FG1200" s="7"/>
      <c r="FH1200" s="7"/>
      <c r="FI1200" s="7"/>
      <c r="FJ1200" s="7"/>
    </row>
    <row r="1201" spans="1:166" s="93" customFormat="1" ht="12.75">
      <c r="A1201" s="130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  <c r="EK1201" s="7"/>
      <c r="EL1201" s="7"/>
      <c r="EM1201" s="7"/>
      <c r="EN1201" s="7"/>
      <c r="EO1201" s="7"/>
      <c r="EP1201" s="7"/>
      <c r="EQ1201" s="7"/>
      <c r="ER1201" s="7"/>
      <c r="ES1201" s="7"/>
      <c r="ET1201" s="7"/>
      <c r="EU1201" s="7"/>
      <c r="EV1201" s="7"/>
      <c r="EW1201" s="7"/>
      <c r="EX1201" s="7"/>
      <c r="EY1201" s="7"/>
      <c r="EZ1201" s="7"/>
      <c r="FA1201" s="7"/>
      <c r="FB1201" s="7"/>
      <c r="FC1201" s="7"/>
      <c r="FD1201" s="7"/>
      <c r="FE1201" s="7"/>
      <c r="FF1201" s="7"/>
      <c r="FG1201" s="7"/>
      <c r="FH1201" s="7"/>
      <c r="FI1201" s="7"/>
      <c r="FJ1201" s="7"/>
    </row>
    <row r="1202" spans="1:166" s="93" customFormat="1" ht="12.75">
      <c r="A1202" s="130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  <c r="EK1202" s="7"/>
      <c r="EL1202" s="7"/>
      <c r="EM1202" s="7"/>
      <c r="EN1202" s="7"/>
      <c r="EO1202" s="7"/>
      <c r="EP1202" s="7"/>
      <c r="EQ1202" s="7"/>
      <c r="ER1202" s="7"/>
      <c r="ES1202" s="7"/>
      <c r="ET1202" s="7"/>
      <c r="EU1202" s="7"/>
      <c r="EV1202" s="7"/>
      <c r="EW1202" s="7"/>
      <c r="EX1202" s="7"/>
      <c r="EY1202" s="7"/>
      <c r="EZ1202" s="7"/>
      <c r="FA1202" s="7"/>
      <c r="FB1202" s="7"/>
      <c r="FC1202" s="7"/>
      <c r="FD1202" s="7"/>
      <c r="FE1202" s="7"/>
      <c r="FF1202" s="7"/>
      <c r="FG1202" s="7"/>
      <c r="FH1202" s="7"/>
      <c r="FI1202" s="7"/>
      <c r="FJ1202" s="7"/>
    </row>
    <row r="1203" spans="1:166" s="93" customFormat="1" ht="12.75">
      <c r="A1203" s="130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  <c r="EK1203" s="7"/>
      <c r="EL1203" s="7"/>
      <c r="EM1203" s="7"/>
      <c r="EN1203" s="7"/>
      <c r="EO1203" s="7"/>
      <c r="EP1203" s="7"/>
      <c r="EQ1203" s="7"/>
      <c r="ER1203" s="7"/>
      <c r="ES1203" s="7"/>
      <c r="ET1203" s="7"/>
      <c r="EU1203" s="7"/>
      <c r="EV1203" s="7"/>
      <c r="EW1203" s="7"/>
      <c r="EX1203" s="7"/>
      <c r="EY1203" s="7"/>
      <c r="EZ1203" s="7"/>
      <c r="FA1203" s="7"/>
      <c r="FB1203" s="7"/>
      <c r="FC1203" s="7"/>
      <c r="FD1203" s="7"/>
      <c r="FE1203" s="7"/>
      <c r="FF1203" s="7"/>
      <c r="FG1203" s="7"/>
      <c r="FH1203" s="7"/>
      <c r="FI1203" s="7"/>
      <c r="FJ1203" s="7"/>
    </row>
    <row r="1204" spans="1:166" s="93" customFormat="1" ht="12.75">
      <c r="A1204" s="130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  <c r="EK1204" s="7"/>
      <c r="EL1204" s="7"/>
      <c r="EM1204" s="7"/>
      <c r="EN1204" s="7"/>
      <c r="EO1204" s="7"/>
      <c r="EP1204" s="7"/>
      <c r="EQ1204" s="7"/>
      <c r="ER1204" s="7"/>
      <c r="ES1204" s="7"/>
      <c r="ET1204" s="7"/>
      <c r="EU1204" s="7"/>
      <c r="EV1204" s="7"/>
      <c r="EW1204" s="7"/>
      <c r="EX1204" s="7"/>
      <c r="EY1204" s="7"/>
      <c r="EZ1204" s="7"/>
      <c r="FA1204" s="7"/>
      <c r="FB1204" s="7"/>
      <c r="FC1204" s="7"/>
      <c r="FD1204" s="7"/>
      <c r="FE1204" s="7"/>
      <c r="FF1204" s="7"/>
      <c r="FG1204" s="7"/>
      <c r="FH1204" s="7"/>
      <c r="FI1204" s="7"/>
      <c r="FJ1204" s="7"/>
    </row>
    <row r="1205" spans="1:166" s="93" customFormat="1" ht="12.75">
      <c r="A1205" s="130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  <c r="EK1205" s="7"/>
      <c r="EL1205" s="7"/>
      <c r="EM1205" s="7"/>
      <c r="EN1205" s="7"/>
      <c r="EO1205" s="7"/>
      <c r="EP1205" s="7"/>
      <c r="EQ1205" s="7"/>
      <c r="ER1205" s="7"/>
      <c r="ES1205" s="7"/>
      <c r="ET1205" s="7"/>
      <c r="EU1205" s="7"/>
      <c r="EV1205" s="7"/>
      <c r="EW1205" s="7"/>
      <c r="EX1205" s="7"/>
      <c r="EY1205" s="7"/>
      <c r="EZ1205" s="7"/>
      <c r="FA1205" s="7"/>
      <c r="FB1205" s="7"/>
      <c r="FC1205" s="7"/>
      <c r="FD1205" s="7"/>
      <c r="FE1205" s="7"/>
      <c r="FF1205" s="7"/>
      <c r="FG1205" s="7"/>
      <c r="FH1205" s="7"/>
      <c r="FI1205" s="7"/>
      <c r="FJ1205" s="7"/>
    </row>
    <row r="1206" spans="1:166" s="93" customFormat="1" ht="12.75">
      <c r="A1206" s="130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  <c r="EK1206" s="7"/>
      <c r="EL1206" s="7"/>
      <c r="EM1206" s="7"/>
      <c r="EN1206" s="7"/>
      <c r="EO1206" s="7"/>
      <c r="EP1206" s="7"/>
      <c r="EQ1206" s="7"/>
      <c r="ER1206" s="7"/>
      <c r="ES1206" s="7"/>
      <c r="ET1206" s="7"/>
      <c r="EU1206" s="7"/>
      <c r="EV1206" s="7"/>
      <c r="EW1206" s="7"/>
      <c r="EX1206" s="7"/>
      <c r="EY1206" s="7"/>
      <c r="EZ1206" s="7"/>
      <c r="FA1206" s="7"/>
      <c r="FB1206" s="7"/>
      <c r="FC1206" s="7"/>
      <c r="FD1206" s="7"/>
      <c r="FE1206" s="7"/>
      <c r="FF1206" s="7"/>
      <c r="FG1206" s="7"/>
      <c r="FH1206" s="7"/>
      <c r="FI1206" s="7"/>
      <c r="FJ1206" s="7"/>
    </row>
    <row r="1207" spans="1:166" s="93" customFormat="1" ht="12.75">
      <c r="A1207" s="130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  <c r="EK1207" s="7"/>
      <c r="EL1207" s="7"/>
      <c r="EM1207" s="7"/>
      <c r="EN1207" s="7"/>
      <c r="EO1207" s="7"/>
      <c r="EP1207" s="7"/>
      <c r="EQ1207" s="7"/>
      <c r="ER1207" s="7"/>
      <c r="ES1207" s="7"/>
      <c r="ET1207" s="7"/>
      <c r="EU1207" s="7"/>
      <c r="EV1207" s="7"/>
      <c r="EW1207" s="7"/>
      <c r="EX1207" s="7"/>
      <c r="EY1207" s="7"/>
      <c r="EZ1207" s="7"/>
      <c r="FA1207" s="7"/>
      <c r="FB1207" s="7"/>
      <c r="FC1207" s="7"/>
      <c r="FD1207" s="7"/>
      <c r="FE1207" s="7"/>
      <c r="FF1207" s="7"/>
      <c r="FG1207" s="7"/>
      <c r="FH1207" s="7"/>
      <c r="FI1207" s="7"/>
      <c r="FJ1207" s="7"/>
    </row>
    <row r="1208" spans="1:166" s="93" customFormat="1" ht="12.75">
      <c r="A1208" s="130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  <c r="EK1208" s="7"/>
      <c r="EL1208" s="7"/>
      <c r="EM1208" s="7"/>
      <c r="EN1208" s="7"/>
      <c r="EO1208" s="7"/>
      <c r="EP1208" s="7"/>
      <c r="EQ1208" s="7"/>
      <c r="ER1208" s="7"/>
      <c r="ES1208" s="7"/>
      <c r="ET1208" s="7"/>
      <c r="EU1208" s="7"/>
      <c r="EV1208" s="7"/>
      <c r="EW1208" s="7"/>
      <c r="EX1208" s="7"/>
      <c r="EY1208" s="7"/>
      <c r="EZ1208" s="7"/>
      <c r="FA1208" s="7"/>
      <c r="FB1208" s="7"/>
      <c r="FC1208" s="7"/>
      <c r="FD1208" s="7"/>
      <c r="FE1208" s="7"/>
      <c r="FF1208" s="7"/>
      <c r="FG1208" s="7"/>
      <c r="FH1208" s="7"/>
      <c r="FI1208" s="7"/>
      <c r="FJ1208" s="7"/>
    </row>
    <row r="1209" spans="1:166" s="93" customFormat="1" ht="12.75">
      <c r="A1209" s="130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  <c r="EK1209" s="7"/>
      <c r="EL1209" s="7"/>
      <c r="EM1209" s="7"/>
      <c r="EN1209" s="7"/>
      <c r="EO1209" s="7"/>
      <c r="EP1209" s="7"/>
      <c r="EQ1209" s="7"/>
      <c r="ER1209" s="7"/>
      <c r="ES1209" s="7"/>
      <c r="ET1209" s="7"/>
      <c r="EU1209" s="7"/>
      <c r="EV1209" s="7"/>
      <c r="EW1209" s="7"/>
      <c r="EX1209" s="7"/>
      <c r="EY1209" s="7"/>
      <c r="EZ1209" s="7"/>
      <c r="FA1209" s="7"/>
      <c r="FB1209" s="7"/>
      <c r="FC1209" s="7"/>
      <c r="FD1209" s="7"/>
      <c r="FE1209" s="7"/>
      <c r="FF1209" s="7"/>
      <c r="FG1209" s="7"/>
      <c r="FH1209" s="7"/>
      <c r="FI1209" s="7"/>
      <c r="FJ1209" s="7"/>
    </row>
    <row r="1210" spans="1:166" s="93" customFormat="1" ht="12.75">
      <c r="A1210" s="130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  <c r="EK1210" s="7"/>
      <c r="EL1210" s="7"/>
      <c r="EM1210" s="7"/>
      <c r="EN1210" s="7"/>
      <c r="EO1210" s="7"/>
      <c r="EP1210" s="7"/>
      <c r="EQ1210" s="7"/>
      <c r="ER1210" s="7"/>
      <c r="ES1210" s="7"/>
      <c r="ET1210" s="7"/>
      <c r="EU1210" s="7"/>
      <c r="EV1210" s="7"/>
      <c r="EW1210" s="7"/>
      <c r="EX1210" s="7"/>
      <c r="EY1210" s="7"/>
      <c r="EZ1210" s="7"/>
      <c r="FA1210" s="7"/>
      <c r="FB1210" s="7"/>
      <c r="FC1210" s="7"/>
      <c r="FD1210" s="7"/>
      <c r="FE1210" s="7"/>
      <c r="FF1210" s="7"/>
      <c r="FG1210" s="7"/>
      <c r="FH1210" s="7"/>
      <c r="FI1210" s="7"/>
      <c r="FJ1210" s="7"/>
    </row>
    <row r="1211" spans="1:166" s="93" customFormat="1" ht="12.75">
      <c r="A1211" s="130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  <c r="EK1211" s="7"/>
      <c r="EL1211" s="7"/>
      <c r="EM1211" s="7"/>
      <c r="EN1211" s="7"/>
      <c r="EO1211" s="7"/>
      <c r="EP1211" s="7"/>
      <c r="EQ1211" s="7"/>
      <c r="ER1211" s="7"/>
      <c r="ES1211" s="7"/>
      <c r="ET1211" s="7"/>
      <c r="EU1211" s="7"/>
      <c r="EV1211" s="7"/>
      <c r="EW1211" s="7"/>
      <c r="EX1211" s="7"/>
      <c r="EY1211" s="7"/>
      <c r="EZ1211" s="7"/>
      <c r="FA1211" s="7"/>
      <c r="FB1211" s="7"/>
      <c r="FC1211" s="7"/>
      <c r="FD1211" s="7"/>
      <c r="FE1211" s="7"/>
      <c r="FF1211" s="7"/>
      <c r="FG1211" s="7"/>
      <c r="FH1211" s="7"/>
      <c r="FI1211" s="7"/>
      <c r="FJ1211" s="7"/>
    </row>
    <row r="1212" spans="1:166" s="93" customFormat="1" ht="12.75">
      <c r="A1212" s="130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  <c r="EK1212" s="7"/>
      <c r="EL1212" s="7"/>
      <c r="EM1212" s="7"/>
      <c r="EN1212" s="7"/>
      <c r="EO1212" s="7"/>
      <c r="EP1212" s="7"/>
      <c r="EQ1212" s="7"/>
      <c r="ER1212" s="7"/>
      <c r="ES1212" s="7"/>
      <c r="ET1212" s="7"/>
      <c r="EU1212" s="7"/>
      <c r="EV1212" s="7"/>
      <c r="EW1212" s="7"/>
      <c r="EX1212" s="7"/>
      <c r="EY1212" s="7"/>
      <c r="EZ1212" s="7"/>
      <c r="FA1212" s="7"/>
      <c r="FB1212" s="7"/>
      <c r="FC1212" s="7"/>
      <c r="FD1212" s="7"/>
      <c r="FE1212" s="7"/>
      <c r="FF1212" s="7"/>
      <c r="FG1212" s="7"/>
      <c r="FH1212" s="7"/>
      <c r="FI1212" s="7"/>
      <c r="FJ1212" s="7"/>
    </row>
    <row r="1213" spans="1:166" s="93" customFormat="1" ht="12.75">
      <c r="A1213" s="130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  <c r="EK1213" s="7"/>
      <c r="EL1213" s="7"/>
      <c r="EM1213" s="7"/>
      <c r="EN1213" s="7"/>
      <c r="EO1213" s="7"/>
      <c r="EP1213" s="7"/>
      <c r="EQ1213" s="7"/>
      <c r="ER1213" s="7"/>
      <c r="ES1213" s="7"/>
      <c r="ET1213" s="7"/>
      <c r="EU1213" s="7"/>
      <c r="EV1213" s="7"/>
      <c r="EW1213" s="7"/>
      <c r="EX1213" s="7"/>
      <c r="EY1213" s="7"/>
      <c r="EZ1213" s="7"/>
      <c r="FA1213" s="7"/>
      <c r="FB1213" s="7"/>
      <c r="FC1213" s="7"/>
      <c r="FD1213" s="7"/>
      <c r="FE1213" s="7"/>
      <c r="FF1213" s="7"/>
      <c r="FG1213" s="7"/>
      <c r="FH1213" s="7"/>
      <c r="FI1213" s="7"/>
      <c r="FJ1213" s="7"/>
    </row>
    <row r="1214" spans="1:166" s="93" customFormat="1" ht="12.75">
      <c r="A1214" s="130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  <c r="EK1214" s="7"/>
      <c r="EL1214" s="7"/>
      <c r="EM1214" s="7"/>
      <c r="EN1214" s="7"/>
      <c r="EO1214" s="7"/>
      <c r="EP1214" s="7"/>
      <c r="EQ1214" s="7"/>
      <c r="ER1214" s="7"/>
      <c r="ES1214" s="7"/>
      <c r="ET1214" s="7"/>
      <c r="EU1214" s="7"/>
      <c r="EV1214" s="7"/>
      <c r="EW1214" s="7"/>
      <c r="EX1214" s="7"/>
      <c r="EY1214" s="7"/>
      <c r="EZ1214" s="7"/>
      <c r="FA1214" s="7"/>
      <c r="FB1214" s="7"/>
      <c r="FC1214" s="7"/>
      <c r="FD1214" s="7"/>
      <c r="FE1214" s="7"/>
      <c r="FF1214" s="7"/>
      <c r="FG1214" s="7"/>
      <c r="FH1214" s="7"/>
      <c r="FI1214" s="7"/>
      <c r="FJ1214" s="7"/>
    </row>
    <row r="1215" spans="1:166" s="93" customFormat="1" ht="12.75">
      <c r="A1215" s="130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  <c r="EK1215" s="7"/>
      <c r="EL1215" s="7"/>
      <c r="EM1215" s="7"/>
      <c r="EN1215" s="7"/>
      <c r="EO1215" s="7"/>
      <c r="EP1215" s="7"/>
      <c r="EQ1215" s="7"/>
      <c r="ER1215" s="7"/>
      <c r="ES1215" s="7"/>
      <c r="ET1215" s="7"/>
      <c r="EU1215" s="7"/>
      <c r="EV1215" s="7"/>
      <c r="EW1215" s="7"/>
      <c r="EX1215" s="7"/>
      <c r="EY1215" s="7"/>
      <c r="EZ1215" s="7"/>
      <c r="FA1215" s="7"/>
      <c r="FB1215" s="7"/>
      <c r="FC1215" s="7"/>
      <c r="FD1215" s="7"/>
      <c r="FE1215" s="7"/>
      <c r="FF1215" s="7"/>
      <c r="FG1215" s="7"/>
      <c r="FH1215" s="7"/>
      <c r="FI1215" s="7"/>
      <c r="FJ1215" s="7"/>
    </row>
    <row r="1216" spans="1:166" s="93" customFormat="1" ht="12.75">
      <c r="A1216" s="130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  <c r="EK1216" s="7"/>
      <c r="EL1216" s="7"/>
      <c r="EM1216" s="7"/>
      <c r="EN1216" s="7"/>
      <c r="EO1216" s="7"/>
      <c r="EP1216" s="7"/>
      <c r="EQ1216" s="7"/>
      <c r="ER1216" s="7"/>
      <c r="ES1216" s="7"/>
      <c r="ET1216" s="7"/>
      <c r="EU1216" s="7"/>
      <c r="EV1216" s="7"/>
      <c r="EW1216" s="7"/>
      <c r="EX1216" s="7"/>
      <c r="EY1216" s="7"/>
      <c r="EZ1216" s="7"/>
      <c r="FA1216" s="7"/>
      <c r="FB1216" s="7"/>
      <c r="FC1216" s="7"/>
      <c r="FD1216" s="7"/>
      <c r="FE1216" s="7"/>
      <c r="FF1216" s="7"/>
      <c r="FG1216" s="7"/>
      <c r="FH1216" s="7"/>
      <c r="FI1216" s="7"/>
      <c r="FJ1216" s="7"/>
    </row>
    <row r="1217" spans="1:166" s="93" customFormat="1" ht="12.75">
      <c r="A1217" s="130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  <c r="EK1217" s="7"/>
      <c r="EL1217" s="7"/>
      <c r="EM1217" s="7"/>
      <c r="EN1217" s="7"/>
      <c r="EO1217" s="7"/>
      <c r="EP1217" s="7"/>
      <c r="EQ1217" s="7"/>
      <c r="ER1217" s="7"/>
      <c r="ES1217" s="7"/>
      <c r="ET1217" s="7"/>
      <c r="EU1217" s="7"/>
      <c r="EV1217" s="7"/>
      <c r="EW1217" s="7"/>
      <c r="EX1217" s="7"/>
      <c r="EY1217" s="7"/>
      <c r="EZ1217" s="7"/>
      <c r="FA1217" s="7"/>
      <c r="FB1217" s="7"/>
      <c r="FC1217" s="7"/>
      <c r="FD1217" s="7"/>
      <c r="FE1217" s="7"/>
      <c r="FF1217" s="7"/>
      <c r="FG1217" s="7"/>
      <c r="FH1217" s="7"/>
      <c r="FI1217" s="7"/>
      <c r="FJ1217" s="7"/>
    </row>
    <row r="1218" spans="1:166" s="93" customFormat="1" ht="12.75">
      <c r="A1218" s="130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  <c r="EK1218" s="7"/>
      <c r="EL1218" s="7"/>
      <c r="EM1218" s="7"/>
      <c r="EN1218" s="7"/>
      <c r="EO1218" s="7"/>
      <c r="EP1218" s="7"/>
      <c r="EQ1218" s="7"/>
      <c r="ER1218" s="7"/>
      <c r="ES1218" s="7"/>
      <c r="ET1218" s="7"/>
      <c r="EU1218" s="7"/>
      <c r="EV1218" s="7"/>
      <c r="EW1218" s="7"/>
      <c r="EX1218" s="7"/>
      <c r="EY1218" s="7"/>
      <c r="EZ1218" s="7"/>
      <c r="FA1218" s="7"/>
      <c r="FB1218" s="7"/>
      <c r="FC1218" s="7"/>
      <c r="FD1218" s="7"/>
      <c r="FE1218" s="7"/>
      <c r="FF1218" s="7"/>
      <c r="FG1218" s="7"/>
      <c r="FH1218" s="7"/>
      <c r="FI1218" s="7"/>
      <c r="FJ1218" s="7"/>
    </row>
    <row r="1219" spans="1:166" s="93" customFormat="1" ht="12.75">
      <c r="A1219" s="130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  <c r="EK1219" s="7"/>
      <c r="EL1219" s="7"/>
      <c r="EM1219" s="7"/>
      <c r="EN1219" s="7"/>
      <c r="EO1219" s="7"/>
      <c r="EP1219" s="7"/>
      <c r="EQ1219" s="7"/>
      <c r="ER1219" s="7"/>
      <c r="ES1219" s="7"/>
      <c r="ET1219" s="7"/>
      <c r="EU1219" s="7"/>
      <c r="EV1219" s="7"/>
      <c r="EW1219" s="7"/>
      <c r="EX1219" s="7"/>
      <c r="EY1219" s="7"/>
      <c r="EZ1219" s="7"/>
      <c r="FA1219" s="7"/>
      <c r="FB1219" s="7"/>
      <c r="FC1219" s="7"/>
      <c r="FD1219" s="7"/>
      <c r="FE1219" s="7"/>
      <c r="FF1219" s="7"/>
      <c r="FG1219" s="7"/>
      <c r="FH1219" s="7"/>
      <c r="FI1219" s="7"/>
      <c r="FJ1219" s="7"/>
    </row>
    <row r="1220" spans="1:166" s="93" customFormat="1" ht="12.75">
      <c r="A1220" s="130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  <c r="EK1220" s="7"/>
      <c r="EL1220" s="7"/>
      <c r="EM1220" s="7"/>
      <c r="EN1220" s="7"/>
      <c r="EO1220" s="7"/>
      <c r="EP1220" s="7"/>
      <c r="EQ1220" s="7"/>
      <c r="ER1220" s="7"/>
      <c r="ES1220" s="7"/>
      <c r="ET1220" s="7"/>
      <c r="EU1220" s="7"/>
      <c r="EV1220" s="7"/>
      <c r="EW1220" s="7"/>
      <c r="EX1220" s="7"/>
      <c r="EY1220" s="7"/>
      <c r="EZ1220" s="7"/>
      <c r="FA1220" s="7"/>
      <c r="FB1220" s="7"/>
      <c r="FC1220" s="7"/>
      <c r="FD1220" s="7"/>
      <c r="FE1220" s="7"/>
      <c r="FF1220" s="7"/>
      <c r="FG1220" s="7"/>
      <c r="FH1220" s="7"/>
      <c r="FI1220" s="7"/>
      <c r="FJ1220" s="7"/>
    </row>
    <row r="1221" spans="1:166" s="93" customFormat="1" ht="12.75">
      <c r="A1221" s="130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  <c r="EK1221" s="7"/>
      <c r="EL1221" s="7"/>
      <c r="EM1221" s="7"/>
      <c r="EN1221" s="7"/>
      <c r="EO1221" s="7"/>
      <c r="EP1221" s="7"/>
      <c r="EQ1221" s="7"/>
      <c r="ER1221" s="7"/>
      <c r="ES1221" s="7"/>
      <c r="ET1221" s="7"/>
      <c r="EU1221" s="7"/>
      <c r="EV1221" s="7"/>
      <c r="EW1221" s="7"/>
      <c r="EX1221" s="7"/>
      <c r="EY1221" s="7"/>
      <c r="EZ1221" s="7"/>
      <c r="FA1221" s="7"/>
      <c r="FB1221" s="7"/>
      <c r="FC1221" s="7"/>
      <c r="FD1221" s="7"/>
      <c r="FE1221" s="7"/>
      <c r="FF1221" s="7"/>
      <c r="FG1221" s="7"/>
      <c r="FH1221" s="7"/>
      <c r="FI1221" s="7"/>
      <c r="FJ1221" s="7"/>
    </row>
    <row r="1222" spans="1:166" s="93" customFormat="1" ht="12.75">
      <c r="A1222" s="130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  <c r="EK1222" s="7"/>
      <c r="EL1222" s="7"/>
      <c r="EM1222" s="7"/>
      <c r="EN1222" s="7"/>
      <c r="EO1222" s="7"/>
      <c r="EP1222" s="7"/>
      <c r="EQ1222" s="7"/>
      <c r="ER1222" s="7"/>
      <c r="ES1222" s="7"/>
      <c r="ET1222" s="7"/>
      <c r="EU1222" s="7"/>
      <c r="EV1222" s="7"/>
      <c r="EW1222" s="7"/>
      <c r="EX1222" s="7"/>
      <c r="EY1222" s="7"/>
      <c r="EZ1222" s="7"/>
      <c r="FA1222" s="7"/>
      <c r="FB1222" s="7"/>
      <c r="FC1222" s="7"/>
      <c r="FD1222" s="7"/>
      <c r="FE1222" s="7"/>
      <c r="FF1222" s="7"/>
      <c r="FG1222" s="7"/>
      <c r="FH1222" s="7"/>
      <c r="FI1222" s="7"/>
      <c r="FJ1222" s="7"/>
    </row>
    <row r="1223" spans="1:166" s="93" customFormat="1" ht="12.75">
      <c r="A1223" s="130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  <c r="EK1223" s="7"/>
      <c r="EL1223" s="7"/>
      <c r="EM1223" s="7"/>
      <c r="EN1223" s="7"/>
      <c r="EO1223" s="7"/>
      <c r="EP1223" s="7"/>
      <c r="EQ1223" s="7"/>
      <c r="ER1223" s="7"/>
      <c r="ES1223" s="7"/>
      <c r="ET1223" s="7"/>
      <c r="EU1223" s="7"/>
      <c r="EV1223" s="7"/>
      <c r="EW1223" s="7"/>
      <c r="EX1223" s="7"/>
      <c r="EY1223" s="7"/>
      <c r="EZ1223" s="7"/>
      <c r="FA1223" s="7"/>
      <c r="FB1223" s="7"/>
      <c r="FC1223" s="7"/>
      <c r="FD1223" s="7"/>
      <c r="FE1223" s="7"/>
      <c r="FF1223" s="7"/>
      <c r="FG1223" s="7"/>
      <c r="FH1223" s="7"/>
      <c r="FI1223" s="7"/>
      <c r="FJ1223" s="7"/>
    </row>
    <row r="1224" spans="1:166" s="93" customFormat="1" ht="12.75">
      <c r="A1224" s="130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  <c r="EK1224" s="7"/>
      <c r="EL1224" s="7"/>
      <c r="EM1224" s="7"/>
      <c r="EN1224" s="7"/>
      <c r="EO1224" s="7"/>
      <c r="EP1224" s="7"/>
      <c r="EQ1224" s="7"/>
      <c r="ER1224" s="7"/>
      <c r="ES1224" s="7"/>
      <c r="ET1224" s="7"/>
      <c r="EU1224" s="7"/>
      <c r="EV1224" s="7"/>
      <c r="EW1224" s="7"/>
      <c r="EX1224" s="7"/>
      <c r="EY1224" s="7"/>
      <c r="EZ1224" s="7"/>
      <c r="FA1224" s="7"/>
      <c r="FB1224" s="7"/>
      <c r="FC1224" s="7"/>
      <c r="FD1224" s="7"/>
      <c r="FE1224" s="7"/>
      <c r="FF1224" s="7"/>
      <c r="FG1224" s="7"/>
      <c r="FH1224" s="7"/>
      <c r="FI1224" s="7"/>
      <c r="FJ1224" s="7"/>
    </row>
    <row r="1225" spans="1:166" s="93" customFormat="1" ht="12.75">
      <c r="A1225" s="130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  <c r="EK1225" s="7"/>
      <c r="EL1225" s="7"/>
      <c r="EM1225" s="7"/>
      <c r="EN1225" s="7"/>
      <c r="EO1225" s="7"/>
      <c r="EP1225" s="7"/>
      <c r="EQ1225" s="7"/>
      <c r="ER1225" s="7"/>
      <c r="ES1225" s="7"/>
      <c r="ET1225" s="7"/>
      <c r="EU1225" s="7"/>
      <c r="EV1225" s="7"/>
      <c r="EW1225" s="7"/>
      <c r="EX1225" s="7"/>
      <c r="EY1225" s="7"/>
      <c r="EZ1225" s="7"/>
      <c r="FA1225" s="7"/>
      <c r="FB1225" s="7"/>
      <c r="FC1225" s="7"/>
      <c r="FD1225" s="7"/>
      <c r="FE1225" s="7"/>
      <c r="FF1225" s="7"/>
      <c r="FG1225" s="7"/>
      <c r="FH1225" s="7"/>
      <c r="FI1225" s="7"/>
      <c r="FJ1225" s="7"/>
    </row>
    <row r="1226" spans="1:166" s="93" customFormat="1" ht="12.75">
      <c r="A1226" s="130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  <c r="EK1226" s="7"/>
      <c r="EL1226" s="7"/>
      <c r="EM1226" s="7"/>
      <c r="EN1226" s="7"/>
      <c r="EO1226" s="7"/>
      <c r="EP1226" s="7"/>
      <c r="EQ1226" s="7"/>
      <c r="ER1226" s="7"/>
      <c r="ES1226" s="7"/>
      <c r="ET1226" s="7"/>
      <c r="EU1226" s="7"/>
      <c r="EV1226" s="7"/>
      <c r="EW1226" s="7"/>
      <c r="EX1226" s="7"/>
      <c r="EY1226" s="7"/>
      <c r="EZ1226" s="7"/>
      <c r="FA1226" s="7"/>
      <c r="FB1226" s="7"/>
      <c r="FC1226" s="7"/>
      <c r="FD1226" s="7"/>
      <c r="FE1226" s="7"/>
      <c r="FF1226" s="7"/>
      <c r="FG1226" s="7"/>
      <c r="FH1226" s="7"/>
      <c r="FI1226" s="7"/>
      <c r="FJ1226" s="7"/>
    </row>
    <row r="1227" spans="1:166" s="93" customFormat="1" ht="12.75">
      <c r="A1227" s="130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  <c r="EK1227" s="7"/>
      <c r="EL1227" s="7"/>
      <c r="EM1227" s="7"/>
      <c r="EN1227" s="7"/>
      <c r="EO1227" s="7"/>
      <c r="EP1227" s="7"/>
      <c r="EQ1227" s="7"/>
      <c r="ER1227" s="7"/>
      <c r="ES1227" s="7"/>
      <c r="ET1227" s="7"/>
      <c r="EU1227" s="7"/>
      <c r="EV1227" s="7"/>
      <c r="EW1227" s="7"/>
      <c r="EX1227" s="7"/>
      <c r="EY1227" s="7"/>
      <c r="EZ1227" s="7"/>
      <c r="FA1227" s="7"/>
      <c r="FB1227" s="7"/>
      <c r="FC1227" s="7"/>
      <c r="FD1227" s="7"/>
      <c r="FE1227" s="7"/>
      <c r="FF1227" s="7"/>
      <c r="FG1227" s="7"/>
      <c r="FH1227" s="7"/>
      <c r="FI1227" s="7"/>
      <c r="FJ1227" s="7"/>
    </row>
    <row r="1228" spans="1:166" s="93" customFormat="1" ht="12.75">
      <c r="A1228" s="130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  <c r="EK1228" s="7"/>
      <c r="EL1228" s="7"/>
      <c r="EM1228" s="7"/>
      <c r="EN1228" s="7"/>
      <c r="EO1228" s="7"/>
      <c r="EP1228" s="7"/>
      <c r="EQ1228" s="7"/>
      <c r="ER1228" s="7"/>
      <c r="ES1228" s="7"/>
      <c r="ET1228" s="7"/>
      <c r="EU1228" s="7"/>
      <c r="EV1228" s="7"/>
      <c r="EW1228" s="7"/>
      <c r="EX1228" s="7"/>
      <c r="EY1228" s="7"/>
      <c r="EZ1228" s="7"/>
      <c r="FA1228" s="7"/>
      <c r="FB1228" s="7"/>
      <c r="FC1228" s="7"/>
      <c r="FD1228" s="7"/>
      <c r="FE1228" s="7"/>
      <c r="FF1228" s="7"/>
      <c r="FG1228" s="7"/>
      <c r="FH1228" s="7"/>
      <c r="FI1228" s="7"/>
      <c r="FJ1228" s="7"/>
    </row>
    <row r="1229" spans="1:166" s="93" customFormat="1" ht="12.75">
      <c r="A1229" s="130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  <c r="EK1229" s="7"/>
      <c r="EL1229" s="7"/>
      <c r="EM1229" s="7"/>
      <c r="EN1229" s="7"/>
      <c r="EO1229" s="7"/>
      <c r="EP1229" s="7"/>
      <c r="EQ1229" s="7"/>
      <c r="ER1229" s="7"/>
      <c r="ES1229" s="7"/>
      <c r="ET1229" s="7"/>
      <c r="EU1229" s="7"/>
      <c r="EV1229" s="7"/>
      <c r="EW1229" s="7"/>
      <c r="EX1229" s="7"/>
      <c r="EY1229" s="7"/>
      <c r="EZ1229" s="7"/>
      <c r="FA1229" s="7"/>
      <c r="FB1229" s="7"/>
      <c r="FC1229" s="7"/>
      <c r="FD1229" s="7"/>
      <c r="FE1229" s="7"/>
      <c r="FF1229" s="7"/>
      <c r="FG1229" s="7"/>
      <c r="FH1229" s="7"/>
      <c r="FI1229" s="7"/>
      <c r="FJ1229" s="7"/>
    </row>
    <row r="1230" spans="1:166" s="93" customFormat="1" ht="12.75">
      <c r="A1230" s="130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  <c r="EK1230" s="7"/>
      <c r="EL1230" s="7"/>
      <c r="EM1230" s="7"/>
      <c r="EN1230" s="7"/>
      <c r="EO1230" s="7"/>
      <c r="EP1230" s="7"/>
      <c r="EQ1230" s="7"/>
      <c r="ER1230" s="7"/>
      <c r="ES1230" s="7"/>
      <c r="ET1230" s="7"/>
      <c r="EU1230" s="7"/>
      <c r="EV1230" s="7"/>
      <c r="EW1230" s="7"/>
      <c r="EX1230" s="7"/>
      <c r="EY1230" s="7"/>
      <c r="EZ1230" s="7"/>
      <c r="FA1230" s="7"/>
      <c r="FB1230" s="7"/>
      <c r="FC1230" s="7"/>
      <c r="FD1230" s="7"/>
      <c r="FE1230" s="7"/>
      <c r="FF1230" s="7"/>
      <c r="FG1230" s="7"/>
      <c r="FH1230" s="7"/>
      <c r="FI1230" s="7"/>
      <c r="FJ1230" s="7"/>
    </row>
    <row r="1231" spans="1:166" s="93" customFormat="1" ht="12.75">
      <c r="A1231" s="130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  <c r="EK1231" s="7"/>
      <c r="EL1231" s="7"/>
      <c r="EM1231" s="7"/>
      <c r="EN1231" s="7"/>
      <c r="EO1231" s="7"/>
      <c r="EP1231" s="7"/>
      <c r="EQ1231" s="7"/>
      <c r="ER1231" s="7"/>
      <c r="ES1231" s="7"/>
      <c r="ET1231" s="7"/>
      <c r="EU1231" s="7"/>
      <c r="EV1231" s="7"/>
      <c r="EW1231" s="7"/>
      <c r="EX1231" s="7"/>
      <c r="EY1231" s="7"/>
      <c r="EZ1231" s="7"/>
      <c r="FA1231" s="7"/>
      <c r="FB1231" s="7"/>
      <c r="FC1231" s="7"/>
      <c r="FD1231" s="7"/>
      <c r="FE1231" s="7"/>
      <c r="FF1231" s="7"/>
      <c r="FG1231" s="7"/>
      <c r="FH1231" s="7"/>
      <c r="FI1231" s="7"/>
      <c r="FJ1231" s="7"/>
    </row>
    <row r="1232" spans="1:166" s="93" customFormat="1" ht="12.75">
      <c r="A1232" s="130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  <c r="EK1232" s="7"/>
      <c r="EL1232" s="7"/>
      <c r="EM1232" s="7"/>
      <c r="EN1232" s="7"/>
      <c r="EO1232" s="7"/>
      <c r="EP1232" s="7"/>
      <c r="EQ1232" s="7"/>
      <c r="ER1232" s="7"/>
      <c r="ES1232" s="7"/>
      <c r="ET1232" s="7"/>
      <c r="EU1232" s="7"/>
      <c r="EV1232" s="7"/>
      <c r="EW1232" s="7"/>
      <c r="EX1232" s="7"/>
      <c r="EY1232" s="7"/>
      <c r="EZ1232" s="7"/>
      <c r="FA1232" s="7"/>
      <c r="FB1232" s="7"/>
      <c r="FC1232" s="7"/>
      <c r="FD1232" s="7"/>
      <c r="FE1232" s="7"/>
      <c r="FF1232" s="7"/>
      <c r="FG1232" s="7"/>
      <c r="FH1232" s="7"/>
      <c r="FI1232" s="7"/>
      <c r="FJ1232" s="7"/>
    </row>
    <row r="1233" spans="1:166" s="93" customFormat="1" ht="12.75">
      <c r="A1233" s="130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  <c r="EK1233" s="7"/>
      <c r="EL1233" s="7"/>
      <c r="EM1233" s="7"/>
      <c r="EN1233" s="7"/>
      <c r="EO1233" s="7"/>
      <c r="EP1233" s="7"/>
      <c r="EQ1233" s="7"/>
      <c r="ER1233" s="7"/>
      <c r="ES1233" s="7"/>
      <c r="ET1233" s="7"/>
      <c r="EU1233" s="7"/>
      <c r="EV1233" s="7"/>
      <c r="EW1233" s="7"/>
      <c r="EX1233" s="7"/>
      <c r="EY1233" s="7"/>
      <c r="EZ1233" s="7"/>
      <c r="FA1233" s="7"/>
      <c r="FB1233" s="7"/>
      <c r="FC1233" s="7"/>
      <c r="FD1233" s="7"/>
      <c r="FE1233" s="7"/>
      <c r="FF1233" s="7"/>
      <c r="FG1233" s="7"/>
      <c r="FH1233" s="7"/>
      <c r="FI1233" s="7"/>
      <c r="FJ1233" s="7"/>
    </row>
    <row r="1234" spans="1:166" s="93" customFormat="1" ht="12.75">
      <c r="A1234" s="130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  <c r="EK1234" s="7"/>
      <c r="EL1234" s="7"/>
      <c r="EM1234" s="7"/>
      <c r="EN1234" s="7"/>
      <c r="EO1234" s="7"/>
      <c r="EP1234" s="7"/>
      <c r="EQ1234" s="7"/>
      <c r="ER1234" s="7"/>
      <c r="ES1234" s="7"/>
      <c r="ET1234" s="7"/>
      <c r="EU1234" s="7"/>
      <c r="EV1234" s="7"/>
      <c r="EW1234" s="7"/>
      <c r="EX1234" s="7"/>
      <c r="EY1234" s="7"/>
      <c r="EZ1234" s="7"/>
      <c r="FA1234" s="7"/>
      <c r="FB1234" s="7"/>
      <c r="FC1234" s="7"/>
      <c r="FD1234" s="7"/>
      <c r="FE1234" s="7"/>
      <c r="FF1234" s="7"/>
      <c r="FG1234" s="7"/>
      <c r="FH1234" s="7"/>
      <c r="FI1234" s="7"/>
      <c r="FJ1234" s="7"/>
    </row>
    <row r="1235" spans="1:166" s="93" customFormat="1" ht="12.75">
      <c r="A1235" s="130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  <c r="EK1235" s="7"/>
      <c r="EL1235" s="7"/>
      <c r="EM1235" s="7"/>
      <c r="EN1235" s="7"/>
      <c r="EO1235" s="7"/>
      <c r="EP1235" s="7"/>
      <c r="EQ1235" s="7"/>
      <c r="ER1235" s="7"/>
      <c r="ES1235" s="7"/>
      <c r="ET1235" s="7"/>
      <c r="EU1235" s="7"/>
      <c r="EV1235" s="7"/>
      <c r="EW1235" s="7"/>
      <c r="EX1235" s="7"/>
      <c r="EY1235" s="7"/>
      <c r="EZ1235" s="7"/>
      <c r="FA1235" s="7"/>
      <c r="FB1235" s="7"/>
      <c r="FC1235" s="7"/>
      <c r="FD1235" s="7"/>
      <c r="FE1235" s="7"/>
      <c r="FF1235" s="7"/>
      <c r="FG1235" s="7"/>
      <c r="FH1235" s="7"/>
      <c r="FI1235" s="7"/>
      <c r="FJ1235" s="7"/>
    </row>
    <row r="1236" spans="1:166" s="93" customFormat="1" ht="12.75">
      <c r="A1236" s="130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  <c r="EK1236" s="7"/>
      <c r="EL1236" s="7"/>
      <c r="EM1236" s="7"/>
      <c r="EN1236" s="7"/>
      <c r="EO1236" s="7"/>
      <c r="EP1236" s="7"/>
      <c r="EQ1236" s="7"/>
      <c r="ER1236" s="7"/>
      <c r="ES1236" s="7"/>
      <c r="ET1236" s="7"/>
      <c r="EU1236" s="7"/>
      <c r="EV1236" s="7"/>
      <c r="EW1236" s="7"/>
      <c r="EX1236" s="7"/>
      <c r="EY1236" s="7"/>
      <c r="EZ1236" s="7"/>
      <c r="FA1236" s="7"/>
      <c r="FB1236" s="7"/>
      <c r="FC1236" s="7"/>
      <c r="FD1236" s="7"/>
      <c r="FE1236" s="7"/>
      <c r="FF1236" s="7"/>
      <c r="FG1236" s="7"/>
      <c r="FH1236" s="7"/>
      <c r="FI1236" s="7"/>
      <c r="FJ1236" s="7"/>
    </row>
    <row r="1237" spans="1:166" s="93" customFormat="1" ht="12.75">
      <c r="A1237" s="130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  <c r="EK1237" s="7"/>
      <c r="EL1237" s="7"/>
      <c r="EM1237" s="7"/>
      <c r="EN1237" s="7"/>
      <c r="EO1237" s="7"/>
      <c r="EP1237" s="7"/>
      <c r="EQ1237" s="7"/>
      <c r="ER1237" s="7"/>
      <c r="ES1237" s="7"/>
      <c r="ET1237" s="7"/>
      <c r="EU1237" s="7"/>
      <c r="EV1237" s="7"/>
      <c r="EW1237" s="7"/>
      <c r="EX1237" s="7"/>
      <c r="EY1237" s="7"/>
      <c r="EZ1237" s="7"/>
      <c r="FA1237" s="7"/>
      <c r="FB1237" s="7"/>
      <c r="FC1237" s="7"/>
      <c r="FD1237" s="7"/>
      <c r="FE1237" s="7"/>
      <c r="FF1237" s="7"/>
      <c r="FG1237" s="7"/>
      <c r="FH1237" s="7"/>
      <c r="FI1237" s="7"/>
      <c r="FJ1237" s="7"/>
    </row>
    <row r="1238" spans="1:166" s="93" customFormat="1" ht="12.75">
      <c r="A1238" s="130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  <c r="EK1238" s="7"/>
      <c r="EL1238" s="7"/>
      <c r="EM1238" s="7"/>
      <c r="EN1238" s="7"/>
      <c r="EO1238" s="7"/>
      <c r="EP1238" s="7"/>
      <c r="EQ1238" s="7"/>
      <c r="ER1238" s="7"/>
      <c r="ES1238" s="7"/>
      <c r="ET1238" s="7"/>
      <c r="EU1238" s="7"/>
      <c r="EV1238" s="7"/>
      <c r="EW1238" s="7"/>
      <c r="EX1238" s="7"/>
      <c r="EY1238" s="7"/>
      <c r="EZ1238" s="7"/>
      <c r="FA1238" s="7"/>
      <c r="FB1238" s="7"/>
      <c r="FC1238" s="7"/>
      <c r="FD1238" s="7"/>
      <c r="FE1238" s="7"/>
      <c r="FF1238" s="7"/>
      <c r="FG1238" s="7"/>
      <c r="FH1238" s="7"/>
      <c r="FI1238" s="7"/>
      <c r="FJ1238" s="7"/>
    </row>
    <row r="1239" spans="1:166" s="93" customFormat="1" ht="12.75">
      <c r="A1239" s="130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  <c r="EK1239" s="7"/>
      <c r="EL1239" s="7"/>
      <c r="EM1239" s="7"/>
      <c r="EN1239" s="7"/>
      <c r="EO1239" s="7"/>
      <c r="EP1239" s="7"/>
      <c r="EQ1239" s="7"/>
      <c r="ER1239" s="7"/>
      <c r="ES1239" s="7"/>
      <c r="ET1239" s="7"/>
      <c r="EU1239" s="7"/>
      <c r="EV1239" s="7"/>
      <c r="EW1239" s="7"/>
      <c r="EX1239" s="7"/>
      <c r="EY1239" s="7"/>
      <c r="EZ1239" s="7"/>
      <c r="FA1239" s="7"/>
      <c r="FB1239" s="7"/>
      <c r="FC1239" s="7"/>
      <c r="FD1239" s="7"/>
      <c r="FE1239" s="7"/>
      <c r="FF1239" s="7"/>
      <c r="FG1239" s="7"/>
      <c r="FH1239" s="7"/>
      <c r="FI1239" s="7"/>
      <c r="FJ1239" s="7"/>
    </row>
    <row r="1240" spans="1:166" s="93" customFormat="1" ht="12.75">
      <c r="A1240" s="130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  <c r="EK1240" s="7"/>
      <c r="EL1240" s="7"/>
      <c r="EM1240" s="7"/>
      <c r="EN1240" s="7"/>
      <c r="EO1240" s="7"/>
      <c r="EP1240" s="7"/>
      <c r="EQ1240" s="7"/>
      <c r="ER1240" s="7"/>
      <c r="ES1240" s="7"/>
      <c r="ET1240" s="7"/>
      <c r="EU1240" s="7"/>
      <c r="EV1240" s="7"/>
      <c r="EW1240" s="7"/>
      <c r="EX1240" s="7"/>
      <c r="EY1240" s="7"/>
      <c r="EZ1240" s="7"/>
      <c r="FA1240" s="7"/>
      <c r="FB1240" s="7"/>
      <c r="FC1240" s="7"/>
      <c r="FD1240" s="7"/>
      <c r="FE1240" s="7"/>
      <c r="FF1240" s="7"/>
      <c r="FG1240" s="7"/>
      <c r="FH1240" s="7"/>
      <c r="FI1240" s="7"/>
      <c r="FJ1240" s="7"/>
    </row>
    <row r="1241" spans="1:166" s="93" customFormat="1" ht="12.75">
      <c r="A1241" s="130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  <c r="EK1241" s="7"/>
      <c r="EL1241" s="7"/>
      <c r="EM1241" s="7"/>
      <c r="EN1241" s="7"/>
      <c r="EO1241" s="7"/>
      <c r="EP1241" s="7"/>
      <c r="EQ1241" s="7"/>
      <c r="ER1241" s="7"/>
      <c r="ES1241" s="7"/>
      <c r="ET1241" s="7"/>
      <c r="EU1241" s="7"/>
      <c r="EV1241" s="7"/>
      <c r="EW1241" s="7"/>
      <c r="EX1241" s="7"/>
      <c r="EY1241" s="7"/>
      <c r="EZ1241" s="7"/>
      <c r="FA1241" s="7"/>
      <c r="FB1241" s="7"/>
      <c r="FC1241" s="7"/>
      <c r="FD1241" s="7"/>
      <c r="FE1241" s="7"/>
      <c r="FF1241" s="7"/>
      <c r="FG1241" s="7"/>
      <c r="FH1241" s="7"/>
      <c r="FI1241" s="7"/>
      <c r="FJ1241" s="7"/>
    </row>
    <row r="1242" spans="1:166" s="93" customFormat="1" ht="12.75">
      <c r="A1242" s="130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  <c r="EK1242" s="7"/>
      <c r="EL1242" s="7"/>
      <c r="EM1242" s="7"/>
      <c r="EN1242" s="7"/>
      <c r="EO1242" s="7"/>
      <c r="EP1242" s="7"/>
      <c r="EQ1242" s="7"/>
      <c r="ER1242" s="7"/>
      <c r="ES1242" s="7"/>
      <c r="ET1242" s="7"/>
      <c r="EU1242" s="7"/>
      <c r="EV1242" s="7"/>
      <c r="EW1242" s="7"/>
      <c r="EX1242" s="7"/>
      <c r="EY1242" s="7"/>
      <c r="EZ1242" s="7"/>
      <c r="FA1242" s="7"/>
      <c r="FB1242" s="7"/>
      <c r="FC1242" s="7"/>
      <c r="FD1242" s="7"/>
      <c r="FE1242" s="7"/>
      <c r="FF1242" s="7"/>
      <c r="FG1242" s="7"/>
      <c r="FH1242" s="7"/>
      <c r="FI1242" s="7"/>
      <c r="FJ1242" s="7"/>
    </row>
    <row r="1243" spans="1:166" s="93" customFormat="1" ht="12.75">
      <c r="A1243" s="130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  <c r="EK1243" s="7"/>
      <c r="EL1243" s="7"/>
      <c r="EM1243" s="7"/>
      <c r="EN1243" s="7"/>
      <c r="EO1243" s="7"/>
      <c r="EP1243" s="7"/>
      <c r="EQ1243" s="7"/>
      <c r="ER1243" s="7"/>
      <c r="ES1243" s="7"/>
      <c r="ET1243" s="7"/>
      <c r="EU1243" s="7"/>
      <c r="EV1243" s="7"/>
      <c r="EW1243" s="7"/>
      <c r="EX1243" s="7"/>
      <c r="EY1243" s="7"/>
      <c r="EZ1243" s="7"/>
      <c r="FA1243" s="7"/>
      <c r="FB1243" s="7"/>
      <c r="FC1243" s="7"/>
      <c r="FD1243" s="7"/>
      <c r="FE1243" s="7"/>
      <c r="FF1243" s="7"/>
      <c r="FG1243" s="7"/>
      <c r="FH1243" s="7"/>
      <c r="FI1243" s="7"/>
      <c r="FJ1243" s="7"/>
    </row>
    <row r="1244" spans="1:166" s="93" customFormat="1" ht="12.75">
      <c r="A1244" s="130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  <c r="EK1244" s="7"/>
      <c r="EL1244" s="7"/>
      <c r="EM1244" s="7"/>
      <c r="EN1244" s="7"/>
      <c r="EO1244" s="7"/>
      <c r="EP1244" s="7"/>
      <c r="EQ1244" s="7"/>
      <c r="ER1244" s="7"/>
      <c r="ES1244" s="7"/>
      <c r="ET1244" s="7"/>
      <c r="EU1244" s="7"/>
      <c r="EV1244" s="7"/>
      <c r="EW1244" s="7"/>
      <c r="EX1244" s="7"/>
      <c r="EY1244" s="7"/>
      <c r="EZ1244" s="7"/>
      <c r="FA1244" s="7"/>
      <c r="FB1244" s="7"/>
      <c r="FC1244" s="7"/>
      <c r="FD1244" s="7"/>
      <c r="FE1244" s="7"/>
      <c r="FF1244" s="7"/>
      <c r="FG1244" s="7"/>
      <c r="FH1244" s="7"/>
      <c r="FI1244" s="7"/>
      <c r="FJ1244" s="7"/>
    </row>
    <row r="1245" spans="1:166" s="93" customFormat="1" ht="12.75">
      <c r="A1245" s="130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  <c r="EK1245" s="7"/>
      <c r="EL1245" s="7"/>
      <c r="EM1245" s="7"/>
      <c r="EN1245" s="7"/>
      <c r="EO1245" s="7"/>
      <c r="EP1245" s="7"/>
      <c r="EQ1245" s="7"/>
      <c r="ER1245" s="7"/>
      <c r="ES1245" s="7"/>
      <c r="ET1245" s="7"/>
      <c r="EU1245" s="7"/>
      <c r="EV1245" s="7"/>
      <c r="EW1245" s="7"/>
      <c r="EX1245" s="7"/>
      <c r="EY1245" s="7"/>
      <c r="EZ1245" s="7"/>
      <c r="FA1245" s="7"/>
      <c r="FB1245" s="7"/>
      <c r="FC1245" s="7"/>
      <c r="FD1245" s="7"/>
      <c r="FE1245" s="7"/>
      <c r="FF1245" s="7"/>
      <c r="FG1245" s="7"/>
      <c r="FH1245" s="7"/>
      <c r="FI1245" s="7"/>
      <c r="FJ1245" s="7"/>
    </row>
    <row r="1246" spans="1:166" s="93" customFormat="1" ht="12.75">
      <c r="A1246" s="130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  <c r="EK1246" s="7"/>
      <c r="EL1246" s="7"/>
      <c r="EM1246" s="7"/>
      <c r="EN1246" s="7"/>
      <c r="EO1246" s="7"/>
      <c r="EP1246" s="7"/>
      <c r="EQ1246" s="7"/>
      <c r="ER1246" s="7"/>
      <c r="ES1246" s="7"/>
      <c r="ET1246" s="7"/>
      <c r="EU1246" s="7"/>
      <c r="EV1246" s="7"/>
      <c r="EW1246" s="7"/>
      <c r="EX1246" s="7"/>
      <c r="EY1246" s="7"/>
      <c r="EZ1246" s="7"/>
      <c r="FA1246" s="7"/>
      <c r="FB1246" s="7"/>
      <c r="FC1246" s="7"/>
      <c r="FD1246" s="7"/>
      <c r="FE1246" s="7"/>
      <c r="FF1246" s="7"/>
      <c r="FG1246" s="7"/>
      <c r="FH1246" s="7"/>
      <c r="FI1246" s="7"/>
      <c r="FJ1246" s="7"/>
    </row>
    <row r="1247" spans="1:166" s="93" customFormat="1" ht="12.75">
      <c r="A1247" s="130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  <c r="EK1247" s="7"/>
      <c r="EL1247" s="7"/>
      <c r="EM1247" s="7"/>
      <c r="EN1247" s="7"/>
      <c r="EO1247" s="7"/>
      <c r="EP1247" s="7"/>
      <c r="EQ1247" s="7"/>
      <c r="ER1247" s="7"/>
      <c r="ES1247" s="7"/>
      <c r="ET1247" s="7"/>
      <c r="EU1247" s="7"/>
      <c r="EV1247" s="7"/>
      <c r="EW1247" s="7"/>
      <c r="EX1247" s="7"/>
      <c r="EY1247" s="7"/>
      <c r="EZ1247" s="7"/>
      <c r="FA1247" s="7"/>
      <c r="FB1247" s="7"/>
      <c r="FC1247" s="7"/>
      <c r="FD1247" s="7"/>
      <c r="FE1247" s="7"/>
      <c r="FF1247" s="7"/>
      <c r="FG1247" s="7"/>
      <c r="FH1247" s="7"/>
      <c r="FI1247" s="7"/>
      <c r="FJ1247" s="7"/>
    </row>
    <row r="1248" spans="1:166" s="93" customFormat="1" ht="12.75">
      <c r="A1248" s="130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  <c r="EK1248" s="7"/>
      <c r="EL1248" s="7"/>
      <c r="EM1248" s="7"/>
      <c r="EN1248" s="7"/>
      <c r="EO1248" s="7"/>
      <c r="EP1248" s="7"/>
      <c r="EQ1248" s="7"/>
      <c r="ER1248" s="7"/>
      <c r="ES1248" s="7"/>
      <c r="ET1248" s="7"/>
      <c r="EU1248" s="7"/>
      <c r="EV1248" s="7"/>
      <c r="EW1248" s="7"/>
      <c r="EX1248" s="7"/>
      <c r="EY1248" s="7"/>
      <c r="EZ1248" s="7"/>
      <c r="FA1248" s="7"/>
      <c r="FB1248" s="7"/>
      <c r="FC1248" s="7"/>
      <c r="FD1248" s="7"/>
      <c r="FE1248" s="7"/>
      <c r="FF1248" s="7"/>
      <c r="FG1248" s="7"/>
      <c r="FH1248" s="7"/>
      <c r="FI1248" s="7"/>
      <c r="FJ1248" s="7"/>
    </row>
    <row r="1249" spans="1:166" s="93" customFormat="1" ht="12.75">
      <c r="A1249" s="130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  <c r="EK1249" s="7"/>
      <c r="EL1249" s="7"/>
      <c r="EM1249" s="7"/>
      <c r="EN1249" s="7"/>
      <c r="EO1249" s="7"/>
      <c r="EP1249" s="7"/>
      <c r="EQ1249" s="7"/>
      <c r="ER1249" s="7"/>
      <c r="ES1249" s="7"/>
      <c r="ET1249" s="7"/>
      <c r="EU1249" s="7"/>
      <c r="EV1249" s="7"/>
      <c r="EW1249" s="7"/>
      <c r="EX1249" s="7"/>
      <c r="EY1249" s="7"/>
      <c r="EZ1249" s="7"/>
      <c r="FA1249" s="7"/>
      <c r="FB1249" s="7"/>
      <c r="FC1249" s="7"/>
      <c r="FD1249" s="7"/>
      <c r="FE1249" s="7"/>
      <c r="FF1249" s="7"/>
      <c r="FG1249" s="7"/>
      <c r="FH1249" s="7"/>
      <c r="FI1249" s="7"/>
      <c r="FJ1249" s="7"/>
    </row>
    <row r="1250" spans="1:166" s="93" customFormat="1" ht="12.75">
      <c r="A1250" s="130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  <c r="EK1250" s="7"/>
      <c r="EL1250" s="7"/>
      <c r="EM1250" s="7"/>
      <c r="EN1250" s="7"/>
      <c r="EO1250" s="7"/>
      <c r="EP1250" s="7"/>
      <c r="EQ1250" s="7"/>
      <c r="ER1250" s="7"/>
      <c r="ES1250" s="7"/>
      <c r="ET1250" s="7"/>
      <c r="EU1250" s="7"/>
      <c r="EV1250" s="7"/>
      <c r="EW1250" s="7"/>
      <c r="EX1250" s="7"/>
      <c r="EY1250" s="7"/>
      <c r="EZ1250" s="7"/>
      <c r="FA1250" s="7"/>
      <c r="FB1250" s="7"/>
      <c r="FC1250" s="7"/>
      <c r="FD1250" s="7"/>
      <c r="FE1250" s="7"/>
      <c r="FF1250" s="7"/>
      <c r="FG1250" s="7"/>
      <c r="FH1250" s="7"/>
      <c r="FI1250" s="7"/>
      <c r="FJ1250" s="7"/>
    </row>
    <row r="1251" spans="1:166" s="93" customFormat="1" ht="12.75">
      <c r="A1251" s="130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  <c r="EK1251" s="7"/>
      <c r="EL1251" s="7"/>
      <c r="EM1251" s="7"/>
      <c r="EN1251" s="7"/>
      <c r="EO1251" s="7"/>
      <c r="EP1251" s="7"/>
      <c r="EQ1251" s="7"/>
      <c r="ER1251" s="7"/>
      <c r="ES1251" s="7"/>
      <c r="ET1251" s="7"/>
      <c r="EU1251" s="7"/>
      <c r="EV1251" s="7"/>
      <c r="EW1251" s="7"/>
      <c r="EX1251" s="7"/>
      <c r="EY1251" s="7"/>
      <c r="EZ1251" s="7"/>
      <c r="FA1251" s="7"/>
      <c r="FB1251" s="7"/>
      <c r="FC1251" s="7"/>
      <c r="FD1251" s="7"/>
      <c r="FE1251" s="7"/>
      <c r="FF1251" s="7"/>
      <c r="FG1251" s="7"/>
      <c r="FH1251" s="7"/>
      <c r="FI1251" s="7"/>
      <c r="FJ1251" s="7"/>
    </row>
    <row r="1252" spans="1:166" s="93" customFormat="1" ht="12.75">
      <c r="A1252" s="130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  <c r="EK1252" s="7"/>
      <c r="EL1252" s="7"/>
      <c r="EM1252" s="7"/>
      <c r="EN1252" s="7"/>
      <c r="EO1252" s="7"/>
      <c r="EP1252" s="7"/>
      <c r="EQ1252" s="7"/>
      <c r="ER1252" s="7"/>
      <c r="ES1252" s="7"/>
      <c r="ET1252" s="7"/>
      <c r="EU1252" s="7"/>
      <c r="EV1252" s="7"/>
      <c r="EW1252" s="7"/>
      <c r="EX1252" s="7"/>
      <c r="EY1252" s="7"/>
      <c r="EZ1252" s="7"/>
      <c r="FA1252" s="7"/>
      <c r="FB1252" s="7"/>
      <c r="FC1252" s="7"/>
      <c r="FD1252" s="7"/>
      <c r="FE1252" s="7"/>
      <c r="FF1252" s="7"/>
      <c r="FG1252" s="7"/>
      <c r="FH1252" s="7"/>
      <c r="FI1252" s="7"/>
      <c r="FJ1252" s="7"/>
    </row>
    <row r="1253" spans="1:166" s="93" customFormat="1" ht="12.75">
      <c r="A1253" s="130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  <c r="EK1253" s="7"/>
      <c r="EL1253" s="7"/>
      <c r="EM1253" s="7"/>
      <c r="EN1253" s="7"/>
      <c r="EO1253" s="7"/>
      <c r="EP1253" s="7"/>
      <c r="EQ1253" s="7"/>
      <c r="ER1253" s="7"/>
      <c r="ES1253" s="7"/>
      <c r="ET1253" s="7"/>
      <c r="EU1253" s="7"/>
      <c r="EV1253" s="7"/>
      <c r="EW1253" s="7"/>
      <c r="EX1253" s="7"/>
      <c r="EY1253" s="7"/>
      <c r="EZ1253" s="7"/>
      <c r="FA1253" s="7"/>
      <c r="FB1253" s="7"/>
      <c r="FC1253" s="7"/>
      <c r="FD1253" s="7"/>
      <c r="FE1253" s="7"/>
      <c r="FF1253" s="7"/>
      <c r="FG1253" s="7"/>
      <c r="FH1253" s="7"/>
      <c r="FI1253" s="7"/>
      <c r="FJ1253" s="7"/>
    </row>
    <row r="1254" spans="1:166" s="93" customFormat="1" ht="12.75">
      <c r="A1254" s="130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  <c r="EK1254" s="7"/>
      <c r="EL1254" s="7"/>
      <c r="EM1254" s="7"/>
      <c r="EN1254" s="7"/>
      <c r="EO1254" s="7"/>
      <c r="EP1254" s="7"/>
      <c r="EQ1254" s="7"/>
      <c r="ER1254" s="7"/>
      <c r="ES1254" s="7"/>
      <c r="ET1254" s="7"/>
      <c r="EU1254" s="7"/>
      <c r="EV1254" s="7"/>
      <c r="EW1254" s="7"/>
      <c r="EX1254" s="7"/>
      <c r="EY1254" s="7"/>
      <c r="EZ1254" s="7"/>
      <c r="FA1254" s="7"/>
      <c r="FB1254" s="7"/>
      <c r="FC1254" s="7"/>
      <c r="FD1254" s="7"/>
      <c r="FE1254" s="7"/>
      <c r="FF1254" s="7"/>
      <c r="FG1254" s="7"/>
      <c r="FH1254" s="7"/>
      <c r="FI1254" s="7"/>
      <c r="FJ1254" s="7"/>
    </row>
    <row r="1255" spans="1:166" s="93" customFormat="1" ht="12.75">
      <c r="A1255" s="130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  <c r="EK1255" s="7"/>
      <c r="EL1255" s="7"/>
      <c r="EM1255" s="7"/>
      <c r="EN1255" s="7"/>
      <c r="EO1255" s="7"/>
      <c r="EP1255" s="7"/>
      <c r="EQ1255" s="7"/>
      <c r="ER1255" s="7"/>
      <c r="ES1255" s="7"/>
      <c r="ET1255" s="7"/>
      <c r="EU1255" s="7"/>
      <c r="EV1255" s="7"/>
      <c r="EW1255" s="7"/>
      <c r="EX1255" s="7"/>
      <c r="EY1255" s="7"/>
      <c r="EZ1255" s="7"/>
      <c r="FA1255" s="7"/>
      <c r="FB1255" s="7"/>
      <c r="FC1255" s="7"/>
      <c r="FD1255" s="7"/>
      <c r="FE1255" s="7"/>
      <c r="FF1255" s="7"/>
      <c r="FG1255" s="7"/>
      <c r="FH1255" s="7"/>
      <c r="FI1255" s="7"/>
      <c r="FJ1255" s="7"/>
    </row>
    <row r="1256" spans="1:166" s="93" customFormat="1" ht="12.75">
      <c r="A1256" s="130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  <c r="EK1256" s="7"/>
      <c r="EL1256" s="7"/>
      <c r="EM1256" s="7"/>
      <c r="EN1256" s="7"/>
      <c r="EO1256" s="7"/>
      <c r="EP1256" s="7"/>
      <c r="EQ1256" s="7"/>
      <c r="ER1256" s="7"/>
      <c r="ES1256" s="7"/>
      <c r="ET1256" s="7"/>
      <c r="EU1256" s="7"/>
      <c r="EV1256" s="7"/>
      <c r="EW1256" s="7"/>
      <c r="EX1256" s="7"/>
      <c r="EY1256" s="7"/>
      <c r="EZ1256" s="7"/>
      <c r="FA1256" s="7"/>
      <c r="FB1256" s="7"/>
      <c r="FC1256" s="7"/>
      <c r="FD1256" s="7"/>
      <c r="FE1256" s="7"/>
      <c r="FF1256" s="7"/>
      <c r="FG1256" s="7"/>
      <c r="FH1256" s="7"/>
      <c r="FI1256" s="7"/>
      <c r="FJ1256" s="7"/>
    </row>
    <row r="1257" spans="1:166" s="93" customFormat="1" ht="12.75">
      <c r="A1257" s="130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  <c r="EK1257" s="7"/>
      <c r="EL1257" s="7"/>
      <c r="EM1257" s="7"/>
      <c r="EN1257" s="7"/>
      <c r="EO1257" s="7"/>
      <c r="EP1257" s="7"/>
      <c r="EQ1257" s="7"/>
      <c r="ER1257" s="7"/>
      <c r="ES1257" s="7"/>
      <c r="ET1257" s="7"/>
      <c r="EU1257" s="7"/>
      <c r="EV1257" s="7"/>
      <c r="EW1257" s="7"/>
      <c r="EX1257" s="7"/>
      <c r="EY1257" s="7"/>
      <c r="EZ1257" s="7"/>
      <c r="FA1257" s="7"/>
      <c r="FB1257" s="7"/>
      <c r="FC1257" s="7"/>
      <c r="FD1257" s="7"/>
      <c r="FE1257" s="7"/>
      <c r="FF1257" s="7"/>
      <c r="FG1257" s="7"/>
      <c r="FH1257" s="7"/>
      <c r="FI1257" s="7"/>
      <c r="FJ1257" s="7"/>
    </row>
    <row r="1258" spans="1:166" s="93" customFormat="1" ht="12.75">
      <c r="A1258" s="130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  <c r="EK1258" s="7"/>
      <c r="EL1258" s="7"/>
      <c r="EM1258" s="7"/>
      <c r="EN1258" s="7"/>
      <c r="EO1258" s="7"/>
      <c r="EP1258" s="7"/>
      <c r="EQ1258" s="7"/>
      <c r="ER1258" s="7"/>
      <c r="ES1258" s="7"/>
      <c r="ET1258" s="7"/>
      <c r="EU1258" s="7"/>
      <c r="EV1258" s="7"/>
      <c r="EW1258" s="7"/>
      <c r="EX1258" s="7"/>
      <c r="EY1258" s="7"/>
      <c r="EZ1258" s="7"/>
      <c r="FA1258" s="7"/>
      <c r="FB1258" s="7"/>
      <c r="FC1258" s="7"/>
      <c r="FD1258" s="7"/>
      <c r="FE1258" s="7"/>
      <c r="FF1258" s="7"/>
      <c r="FG1258" s="7"/>
      <c r="FH1258" s="7"/>
      <c r="FI1258" s="7"/>
      <c r="FJ1258" s="7"/>
    </row>
    <row r="1259" spans="1:166" s="93" customFormat="1" ht="12.75">
      <c r="A1259" s="130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  <c r="EK1259" s="7"/>
      <c r="EL1259" s="7"/>
      <c r="EM1259" s="7"/>
      <c r="EN1259" s="7"/>
      <c r="EO1259" s="7"/>
      <c r="EP1259" s="7"/>
      <c r="EQ1259" s="7"/>
      <c r="ER1259" s="7"/>
      <c r="ES1259" s="7"/>
      <c r="ET1259" s="7"/>
      <c r="EU1259" s="7"/>
      <c r="EV1259" s="7"/>
      <c r="EW1259" s="7"/>
      <c r="EX1259" s="7"/>
      <c r="EY1259" s="7"/>
      <c r="EZ1259" s="7"/>
      <c r="FA1259" s="7"/>
      <c r="FB1259" s="7"/>
      <c r="FC1259" s="7"/>
      <c r="FD1259" s="7"/>
      <c r="FE1259" s="7"/>
      <c r="FF1259" s="7"/>
      <c r="FG1259" s="7"/>
      <c r="FH1259" s="7"/>
      <c r="FI1259" s="7"/>
      <c r="FJ1259" s="7"/>
    </row>
    <row r="1260" spans="1:166" s="93" customFormat="1" ht="12.75">
      <c r="A1260" s="130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  <c r="EK1260" s="7"/>
      <c r="EL1260" s="7"/>
      <c r="EM1260" s="7"/>
      <c r="EN1260" s="7"/>
      <c r="EO1260" s="7"/>
      <c r="EP1260" s="7"/>
      <c r="EQ1260" s="7"/>
      <c r="ER1260" s="7"/>
      <c r="ES1260" s="7"/>
      <c r="ET1260" s="7"/>
      <c r="EU1260" s="7"/>
      <c r="EV1260" s="7"/>
      <c r="EW1260" s="7"/>
      <c r="EX1260" s="7"/>
      <c r="EY1260" s="7"/>
      <c r="EZ1260" s="7"/>
      <c r="FA1260" s="7"/>
      <c r="FB1260" s="7"/>
      <c r="FC1260" s="7"/>
      <c r="FD1260" s="7"/>
      <c r="FE1260" s="7"/>
      <c r="FF1260" s="7"/>
      <c r="FG1260" s="7"/>
      <c r="FH1260" s="7"/>
      <c r="FI1260" s="7"/>
      <c r="FJ1260" s="7"/>
    </row>
    <row r="1261" spans="1:166" s="93" customFormat="1" ht="12.75">
      <c r="A1261" s="130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  <c r="EK1261" s="7"/>
      <c r="EL1261" s="7"/>
      <c r="EM1261" s="7"/>
      <c r="EN1261" s="7"/>
      <c r="EO1261" s="7"/>
      <c r="EP1261" s="7"/>
      <c r="EQ1261" s="7"/>
      <c r="ER1261" s="7"/>
      <c r="ES1261" s="7"/>
      <c r="ET1261" s="7"/>
      <c r="EU1261" s="7"/>
      <c r="EV1261" s="7"/>
      <c r="EW1261" s="7"/>
      <c r="EX1261" s="7"/>
      <c r="EY1261" s="7"/>
      <c r="EZ1261" s="7"/>
      <c r="FA1261" s="7"/>
      <c r="FB1261" s="7"/>
      <c r="FC1261" s="7"/>
      <c r="FD1261" s="7"/>
      <c r="FE1261" s="7"/>
      <c r="FF1261" s="7"/>
      <c r="FG1261" s="7"/>
      <c r="FH1261" s="7"/>
      <c r="FI1261" s="7"/>
      <c r="FJ1261" s="7"/>
    </row>
    <row r="1262" spans="1:166" s="93" customFormat="1" ht="12.75">
      <c r="A1262" s="130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  <c r="EK1262" s="7"/>
      <c r="EL1262" s="7"/>
      <c r="EM1262" s="7"/>
      <c r="EN1262" s="7"/>
      <c r="EO1262" s="7"/>
      <c r="EP1262" s="7"/>
      <c r="EQ1262" s="7"/>
      <c r="ER1262" s="7"/>
      <c r="ES1262" s="7"/>
      <c r="ET1262" s="7"/>
      <c r="EU1262" s="7"/>
      <c r="EV1262" s="7"/>
      <c r="EW1262" s="7"/>
      <c r="EX1262" s="7"/>
      <c r="EY1262" s="7"/>
      <c r="EZ1262" s="7"/>
      <c r="FA1262" s="7"/>
      <c r="FB1262" s="7"/>
      <c r="FC1262" s="7"/>
      <c r="FD1262" s="7"/>
      <c r="FE1262" s="7"/>
      <c r="FF1262" s="7"/>
      <c r="FG1262" s="7"/>
      <c r="FH1262" s="7"/>
      <c r="FI1262" s="7"/>
      <c r="FJ1262" s="7"/>
    </row>
    <row r="1263" spans="1:166" s="93" customFormat="1" ht="12.75">
      <c r="A1263" s="130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  <c r="EK1263" s="7"/>
      <c r="EL1263" s="7"/>
      <c r="EM1263" s="7"/>
      <c r="EN1263" s="7"/>
      <c r="EO1263" s="7"/>
      <c r="EP1263" s="7"/>
      <c r="EQ1263" s="7"/>
      <c r="ER1263" s="7"/>
      <c r="ES1263" s="7"/>
      <c r="ET1263" s="7"/>
      <c r="EU1263" s="7"/>
      <c r="EV1263" s="7"/>
      <c r="EW1263" s="7"/>
      <c r="EX1263" s="7"/>
      <c r="EY1263" s="7"/>
      <c r="EZ1263" s="7"/>
      <c r="FA1263" s="7"/>
      <c r="FB1263" s="7"/>
      <c r="FC1263" s="7"/>
      <c r="FD1263" s="7"/>
      <c r="FE1263" s="7"/>
      <c r="FF1263" s="7"/>
      <c r="FG1263" s="7"/>
      <c r="FH1263" s="7"/>
      <c r="FI1263" s="7"/>
      <c r="FJ1263" s="7"/>
    </row>
    <row r="1264" spans="1:166" s="93" customFormat="1" ht="12.75">
      <c r="A1264" s="130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  <c r="EK1264" s="7"/>
      <c r="EL1264" s="7"/>
      <c r="EM1264" s="7"/>
      <c r="EN1264" s="7"/>
      <c r="EO1264" s="7"/>
      <c r="EP1264" s="7"/>
      <c r="EQ1264" s="7"/>
      <c r="ER1264" s="7"/>
      <c r="ES1264" s="7"/>
      <c r="ET1264" s="7"/>
      <c r="EU1264" s="7"/>
      <c r="EV1264" s="7"/>
      <c r="EW1264" s="7"/>
      <c r="EX1264" s="7"/>
      <c r="EY1264" s="7"/>
      <c r="EZ1264" s="7"/>
      <c r="FA1264" s="7"/>
      <c r="FB1264" s="7"/>
      <c r="FC1264" s="7"/>
      <c r="FD1264" s="7"/>
      <c r="FE1264" s="7"/>
      <c r="FF1264" s="7"/>
      <c r="FG1264" s="7"/>
      <c r="FH1264" s="7"/>
      <c r="FI1264" s="7"/>
      <c r="FJ1264" s="7"/>
    </row>
    <row r="1265" spans="1:166" s="93" customFormat="1" ht="12.75">
      <c r="A1265" s="130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  <c r="EK1265" s="7"/>
      <c r="EL1265" s="7"/>
      <c r="EM1265" s="7"/>
      <c r="EN1265" s="7"/>
      <c r="EO1265" s="7"/>
      <c r="EP1265" s="7"/>
      <c r="EQ1265" s="7"/>
      <c r="ER1265" s="7"/>
      <c r="ES1265" s="7"/>
      <c r="ET1265" s="7"/>
      <c r="EU1265" s="7"/>
      <c r="EV1265" s="7"/>
      <c r="EW1265" s="7"/>
      <c r="EX1265" s="7"/>
      <c r="EY1265" s="7"/>
      <c r="EZ1265" s="7"/>
      <c r="FA1265" s="7"/>
      <c r="FB1265" s="7"/>
      <c r="FC1265" s="7"/>
      <c r="FD1265" s="7"/>
      <c r="FE1265" s="7"/>
      <c r="FF1265" s="7"/>
      <c r="FG1265" s="7"/>
      <c r="FH1265" s="7"/>
      <c r="FI1265" s="7"/>
      <c r="FJ1265" s="7"/>
    </row>
    <row r="1266" spans="1:166" s="93" customFormat="1" ht="12.75">
      <c r="A1266" s="130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  <c r="EK1266" s="7"/>
      <c r="EL1266" s="7"/>
      <c r="EM1266" s="7"/>
      <c r="EN1266" s="7"/>
      <c r="EO1266" s="7"/>
      <c r="EP1266" s="7"/>
      <c r="EQ1266" s="7"/>
      <c r="ER1266" s="7"/>
      <c r="ES1266" s="7"/>
      <c r="ET1266" s="7"/>
      <c r="EU1266" s="7"/>
      <c r="EV1266" s="7"/>
      <c r="EW1266" s="7"/>
      <c r="EX1266" s="7"/>
      <c r="EY1266" s="7"/>
      <c r="EZ1266" s="7"/>
      <c r="FA1266" s="7"/>
      <c r="FB1266" s="7"/>
      <c r="FC1266" s="7"/>
      <c r="FD1266" s="7"/>
      <c r="FE1266" s="7"/>
      <c r="FF1266" s="7"/>
      <c r="FG1266" s="7"/>
      <c r="FH1266" s="7"/>
      <c r="FI1266" s="7"/>
      <c r="FJ1266" s="7"/>
    </row>
    <row r="1267" spans="1:166" s="93" customFormat="1" ht="12.75">
      <c r="A1267" s="130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  <c r="EK1267" s="7"/>
      <c r="EL1267" s="7"/>
      <c r="EM1267" s="7"/>
      <c r="EN1267" s="7"/>
      <c r="EO1267" s="7"/>
      <c r="EP1267" s="7"/>
      <c r="EQ1267" s="7"/>
      <c r="ER1267" s="7"/>
      <c r="ES1267" s="7"/>
      <c r="ET1267" s="7"/>
      <c r="EU1267" s="7"/>
      <c r="EV1267" s="7"/>
      <c r="EW1267" s="7"/>
      <c r="EX1267" s="7"/>
      <c r="EY1267" s="7"/>
      <c r="EZ1267" s="7"/>
      <c r="FA1267" s="7"/>
      <c r="FB1267" s="7"/>
      <c r="FC1267" s="7"/>
      <c r="FD1267" s="7"/>
      <c r="FE1267" s="7"/>
      <c r="FF1267" s="7"/>
      <c r="FG1267" s="7"/>
      <c r="FH1267" s="7"/>
      <c r="FI1267" s="7"/>
      <c r="FJ1267" s="7"/>
    </row>
    <row r="1268" spans="1:166" s="93" customFormat="1" ht="12.75">
      <c r="A1268" s="130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  <c r="EK1268" s="7"/>
      <c r="EL1268" s="7"/>
      <c r="EM1268" s="7"/>
      <c r="EN1268" s="7"/>
      <c r="EO1268" s="7"/>
      <c r="EP1268" s="7"/>
      <c r="EQ1268" s="7"/>
      <c r="ER1268" s="7"/>
      <c r="ES1268" s="7"/>
      <c r="ET1268" s="7"/>
      <c r="EU1268" s="7"/>
      <c r="EV1268" s="7"/>
      <c r="EW1268" s="7"/>
      <c r="EX1268" s="7"/>
      <c r="EY1268" s="7"/>
      <c r="EZ1268" s="7"/>
      <c r="FA1268" s="7"/>
      <c r="FB1268" s="7"/>
      <c r="FC1268" s="7"/>
      <c r="FD1268" s="7"/>
      <c r="FE1268" s="7"/>
      <c r="FF1268" s="7"/>
      <c r="FG1268" s="7"/>
      <c r="FH1268" s="7"/>
      <c r="FI1268" s="7"/>
      <c r="FJ1268" s="7"/>
    </row>
    <row r="1269" spans="1:166" s="93" customFormat="1" ht="12.75">
      <c r="A1269" s="130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  <c r="EK1269" s="7"/>
      <c r="EL1269" s="7"/>
      <c r="EM1269" s="7"/>
      <c r="EN1269" s="7"/>
      <c r="EO1269" s="7"/>
      <c r="EP1269" s="7"/>
      <c r="EQ1269" s="7"/>
      <c r="ER1269" s="7"/>
      <c r="ES1269" s="7"/>
      <c r="ET1269" s="7"/>
      <c r="EU1269" s="7"/>
      <c r="EV1269" s="7"/>
      <c r="EW1269" s="7"/>
      <c r="EX1269" s="7"/>
      <c r="EY1269" s="7"/>
      <c r="EZ1269" s="7"/>
      <c r="FA1269" s="7"/>
      <c r="FB1269" s="7"/>
      <c r="FC1269" s="7"/>
      <c r="FD1269" s="7"/>
      <c r="FE1269" s="7"/>
      <c r="FF1269" s="7"/>
      <c r="FG1269" s="7"/>
      <c r="FH1269" s="7"/>
      <c r="FI1269" s="7"/>
      <c r="FJ1269" s="7"/>
    </row>
    <row r="1270" spans="1:166" s="93" customFormat="1" ht="12.75">
      <c r="A1270" s="130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  <c r="EK1270" s="7"/>
      <c r="EL1270" s="7"/>
      <c r="EM1270" s="7"/>
      <c r="EN1270" s="7"/>
      <c r="EO1270" s="7"/>
      <c r="EP1270" s="7"/>
      <c r="EQ1270" s="7"/>
      <c r="ER1270" s="7"/>
      <c r="ES1270" s="7"/>
      <c r="ET1270" s="7"/>
      <c r="EU1270" s="7"/>
      <c r="EV1270" s="7"/>
      <c r="EW1270" s="7"/>
      <c r="EX1270" s="7"/>
      <c r="EY1270" s="7"/>
      <c r="EZ1270" s="7"/>
      <c r="FA1270" s="7"/>
      <c r="FB1270" s="7"/>
      <c r="FC1270" s="7"/>
      <c r="FD1270" s="7"/>
      <c r="FE1270" s="7"/>
      <c r="FF1270" s="7"/>
      <c r="FG1270" s="7"/>
      <c r="FH1270" s="7"/>
      <c r="FI1270" s="7"/>
      <c r="FJ1270" s="7"/>
    </row>
    <row r="1271" spans="1:166" s="93" customFormat="1" ht="12.75">
      <c r="A1271" s="130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  <c r="EK1271" s="7"/>
      <c r="EL1271" s="7"/>
      <c r="EM1271" s="7"/>
      <c r="EN1271" s="7"/>
      <c r="EO1271" s="7"/>
      <c r="EP1271" s="7"/>
      <c r="EQ1271" s="7"/>
      <c r="ER1271" s="7"/>
      <c r="ES1271" s="7"/>
      <c r="ET1271" s="7"/>
      <c r="EU1271" s="7"/>
      <c r="EV1271" s="7"/>
      <c r="EW1271" s="7"/>
      <c r="EX1271" s="7"/>
      <c r="EY1271" s="7"/>
      <c r="EZ1271" s="7"/>
      <c r="FA1271" s="7"/>
      <c r="FB1271" s="7"/>
      <c r="FC1271" s="7"/>
      <c r="FD1271" s="7"/>
      <c r="FE1271" s="7"/>
      <c r="FF1271" s="7"/>
      <c r="FG1271" s="7"/>
      <c r="FH1271" s="7"/>
      <c r="FI1271" s="7"/>
      <c r="FJ1271" s="7"/>
    </row>
    <row r="1272" spans="1:166" s="93" customFormat="1" ht="12.75">
      <c r="A1272" s="130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  <c r="EK1272" s="7"/>
      <c r="EL1272" s="7"/>
      <c r="EM1272" s="7"/>
      <c r="EN1272" s="7"/>
      <c r="EO1272" s="7"/>
      <c r="EP1272" s="7"/>
      <c r="EQ1272" s="7"/>
      <c r="ER1272" s="7"/>
      <c r="ES1272" s="7"/>
      <c r="ET1272" s="7"/>
      <c r="EU1272" s="7"/>
      <c r="EV1272" s="7"/>
      <c r="EW1272" s="7"/>
      <c r="EX1272" s="7"/>
      <c r="EY1272" s="7"/>
      <c r="EZ1272" s="7"/>
      <c r="FA1272" s="7"/>
      <c r="FB1272" s="7"/>
      <c r="FC1272" s="7"/>
      <c r="FD1272" s="7"/>
      <c r="FE1272" s="7"/>
      <c r="FF1272" s="7"/>
      <c r="FG1272" s="7"/>
      <c r="FH1272" s="7"/>
      <c r="FI1272" s="7"/>
      <c r="FJ1272" s="7"/>
    </row>
    <row r="1273" spans="1:166" s="93" customFormat="1" ht="12.75">
      <c r="A1273" s="130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  <c r="EK1273" s="7"/>
      <c r="EL1273" s="7"/>
      <c r="EM1273" s="7"/>
      <c r="EN1273" s="7"/>
      <c r="EO1273" s="7"/>
      <c r="EP1273" s="7"/>
      <c r="EQ1273" s="7"/>
      <c r="ER1273" s="7"/>
      <c r="ES1273" s="7"/>
      <c r="ET1273" s="7"/>
      <c r="EU1273" s="7"/>
      <c r="EV1273" s="7"/>
      <c r="EW1273" s="7"/>
      <c r="EX1273" s="7"/>
      <c r="EY1273" s="7"/>
      <c r="EZ1273" s="7"/>
      <c r="FA1273" s="7"/>
      <c r="FB1273" s="7"/>
      <c r="FC1273" s="7"/>
      <c r="FD1273" s="7"/>
      <c r="FE1273" s="7"/>
      <c r="FF1273" s="7"/>
      <c r="FG1273" s="7"/>
      <c r="FH1273" s="7"/>
      <c r="FI1273" s="7"/>
      <c r="FJ1273" s="7"/>
    </row>
    <row r="1274" spans="1:166" s="93" customFormat="1" ht="12.75">
      <c r="A1274" s="130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  <c r="EK1274" s="7"/>
      <c r="EL1274" s="7"/>
      <c r="EM1274" s="7"/>
      <c r="EN1274" s="7"/>
      <c r="EO1274" s="7"/>
      <c r="EP1274" s="7"/>
      <c r="EQ1274" s="7"/>
      <c r="ER1274" s="7"/>
      <c r="ES1274" s="7"/>
      <c r="ET1274" s="7"/>
      <c r="EU1274" s="7"/>
      <c r="EV1274" s="7"/>
      <c r="EW1274" s="7"/>
      <c r="EX1274" s="7"/>
      <c r="EY1274" s="7"/>
      <c r="EZ1274" s="7"/>
      <c r="FA1274" s="7"/>
      <c r="FB1274" s="7"/>
      <c r="FC1274" s="7"/>
      <c r="FD1274" s="7"/>
      <c r="FE1274" s="7"/>
      <c r="FF1274" s="7"/>
      <c r="FG1274" s="7"/>
      <c r="FH1274" s="7"/>
      <c r="FI1274" s="7"/>
      <c r="FJ1274" s="7"/>
    </row>
    <row r="1275" spans="1:166" s="93" customFormat="1" ht="12.75">
      <c r="A1275" s="130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  <c r="EK1275" s="7"/>
      <c r="EL1275" s="7"/>
      <c r="EM1275" s="7"/>
      <c r="EN1275" s="7"/>
      <c r="EO1275" s="7"/>
      <c r="EP1275" s="7"/>
      <c r="EQ1275" s="7"/>
      <c r="ER1275" s="7"/>
      <c r="ES1275" s="7"/>
      <c r="ET1275" s="7"/>
      <c r="EU1275" s="7"/>
      <c r="EV1275" s="7"/>
      <c r="EW1275" s="7"/>
      <c r="EX1275" s="7"/>
      <c r="EY1275" s="7"/>
      <c r="EZ1275" s="7"/>
      <c r="FA1275" s="7"/>
      <c r="FB1275" s="7"/>
      <c r="FC1275" s="7"/>
      <c r="FD1275" s="7"/>
      <c r="FE1275" s="7"/>
      <c r="FF1275" s="7"/>
      <c r="FG1275" s="7"/>
      <c r="FH1275" s="7"/>
      <c r="FI1275" s="7"/>
      <c r="FJ1275" s="7"/>
    </row>
    <row r="1276" spans="1:166" s="93" customFormat="1" ht="12.75">
      <c r="A1276" s="130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  <c r="EK1276" s="7"/>
      <c r="EL1276" s="7"/>
      <c r="EM1276" s="7"/>
      <c r="EN1276" s="7"/>
      <c r="EO1276" s="7"/>
      <c r="EP1276" s="7"/>
      <c r="EQ1276" s="7"/>
      <c r="ER1276" s="7"/>
      <c r="ES1276" s="7"/>
      <c r="ET1276" s="7"/>
      <c r="EU1276" s="7"/>
      <c r="EV1276" s="7"/>
      <c r="EW1276" s="7"/>
      <c r="EX1276" s="7"/>
      <c r="EY1276" s="7"/>
      <c r="EZ1276" s="7"/>
      <c r="FA1276" s="7"/>
      <c r="FB1276" s="7"/>
      <c r="FC1276" s="7"/>
      <c r="FD1276" s="7"/>
      <c r="FE1276" s="7"/>
      <c r="FF1276" s="7"/>
      <c r="FG1276" s="7"/>
      <c r="FH1276" s="7"/>
      <c r="FI1276" s="7"/>
      <c r="FJ1276" s="7"/>
    </row>
    <row r="1277" spans="1:166" s="93" customFormat="1" ht="12.75">
      <c r="A1277" s="130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  <c r="EK1277" s="7"/>
      <c r="EL1277" s="7"/>
      <c r="EM1277" s="7"/>
      <c r="EN1277" s="7"/>
      <c r="EO1277" s="7"/>
      <c r="EP1277" s="7"/>
      <c r="EQ1277" s="7"/>
      <c r="ER1277" s="7"/>
      <c r="ES1277" s="7"/>
      <c r="ET1277" s="7"/>
      <c r="EU1277" s="7"/>
      <c r="EV1277" s="7"/>
      <c r="EW1277" s="7"/>
      <c r="EX1277" s="7"/>
      <c r="EY1277" s="7"/>
      <c r="EZ1277" s="7"/>
      <c r="FA1277" s="7"/>
      <c r="FB1277" s="7"/>
      <c r="FC1277" s="7"/>
      <c r="FD1277" s="7"/>
      <c r="FE1277" s="7"/>
      <c r="FF1277" s="7"/>
      <c r="FG1277" s="7"/>
      <c r="FH1277" s="7"/>
      <c r="FI1277" s="7"/>
      <c r="FJ1277" s="7"/>
    </row>
    <row r="1278" spans="1:166" s="93" customFormat="1" ht="12.75">
      <c r="A1278" s="130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  <c r="EK1278" s="7"/>
      <c r="EL1278" s="7"/>
      <c r="EM1278" s="7"/>
      <c r="EN1278" s="7"/>
      <c r="EO1278" s="7"/>
      <c r="EP1278" s="7"/>
      <c r="EQ1278" s="7"/>
      <c r="ER1278" s="7"/>
      <c r="ES1278" s="7"/>
      <c r="ET1278" s="7"/>
      <c r="EU1278" s="7"/>
      <c r="EV1278" s="7"/>
      <c r="EW1278" s="7"/>
      <c r="EX1278" s="7"/>
      <c r="EY1278" s="7"/>
      <c r="EZ1278" s="7"/>
      <c r="FA1278" s="7"/>
      <c r="FB1278" s="7"/>
      <c r="FC1278" s="7"/>
      <c r="FD1278" s="7"/>
      <c r="FE1278" s="7"/>
      <c r="FF1278" s="7"/>
      <c r="FG1278" s="7"/>
      <c r="FH1278" s="7"/>
      <c r="FI1278" s="7"/>
      <c r="FJ1278" s="7"/>
    </row>
    <row r="1279" spans="1:166" s="93" customFormat="1" ht="12.75">
      <c r="A1279" s="130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  <c r="EK1279" s="7"/>
      <c r="EL1279" s="7"/>
      <c r="EM1279" s="7"/>
      <c r="EN1279" s="7"/>
      <c r="EO1279" s="7"/>
      <c r="EP1279" s="7"/>
      <c r="EQ1279" s="7"/>
      <c r="ER1279" s="7"/>
      <c r="ES1279" s="7"/>
      <c r="ET1279" s="7"/>
      <c r="EU1279" s="7"/>
      <c r="EV1279" s="7"/>
      <c r="EW1279" s="7"/>
      <c r="EX1279" s="7"/>
      <c r="EY1279" s="7"/>
      <c r="EZ1279" s="7"/>
      <c r="FA1279" s="7"/>
      <c r="FB1279" s="7"/>
      <c r="FC1279" s="7"/>
      <c r="FD1279" s="7"/>
      <c r="FE1279" s="7"/>
      <c r="FF1279" s="7"/>
      <c r="FG1279" s="7"/>
      <c r="FH1279" s="7"/>
      <c r="FI1279" s="7"/>
      <c r="FJ1279" s="7"/>
    </row>
    <row r="1280" spans="1:166" s="93" customFormat="1" ht="12.75">
      <c r="A1280" s="130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  <c r="EK1280" s="7"/>
      <c r="EL1280" s="7"/>
      <c r="EM1280" s="7"/>
      <c r="EN1280" s="7"/>
      <c r="EO1280" s="7"/>
      <c r="EP1280" s="7"/>
      <c r="EQ1280" s="7"/>
      <c r="ER1280" s="7"/>
      <c r="ES1280" s="7"/>
      <c r="ET1280" s="7"/>
      <c r="EU1280" s="7"/>
      <c r="EV1280" s="7"/>
      <c r="EW1280" s="7"/>
      <c r="EX1280" s="7"/>
      <c r="EY1280" s="7"/>
      <c r="EZ1280" s="7"/>
      <c r="FA1280" s="7"/>
      <c r="FB1280" s="7"/>
      <c r="FC1280" s="7"/>
      <c r="FD1280" s="7"/>
      <c r="FE1280" s="7"/>
      <c r="FF1280" s="7"/>
      <c r="FG1280" s="7"/>
      <c r="FH1280" s="7"/>
      <c r="FI1280" s="7"/>
      <c r="FJ1280" s="7"/>
    </row>
    <row r="1281" spans="1:166" s="93" customFormat="1" ht="12.75">
      <c r="A1281" s="130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  <c r="EK1281" s="7"/>
      <c r="EL1281" s="7"/>
      <c r="EM1281" s="7"/>
      <c r="EN1281" s="7"/>
      <c r="EO1281" s="7"/>
      <c r="EP1281" s="7"/>
      <c r="EQ1281" s="7"/>
      <c r="ER1281" s="7"/>
      <c r="ES1281" s="7"/>
      <c r="ET1281" s="7"/>
      <c r="EU1281" s="7"/>
      <c r="EV1281" s="7"/>
      <c r="EW1281" s="7"/>
      <c r="EX1281" s="7"/>
      <c r="EY1281" s="7"/>
      <c r="EZ1281" s="7"/>
      <c r="FA1281" s="7"/>
      <c r="FB1281" s="7"/>
      <c r="FC1281" s="7"/>
      <c r="FD1281" s="7"/>
      <c r="FE1281" s="7"/>
      <c r="FF1281" s="7"/>
      <c r="FG1281" s="7"/>
      <c r="FH1281" s="7"/>
      <c r="FI1281" s="7"/>
      <c r="FJ1281" s="7"/>
    </row>
    <row r="1282" spans="1:166" s="93" customFormat="1" ht="12.75">
      <c r="A1282" s="130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  <c r="EK1282" s="7"/>
      <c r="EL1282" s="7"/>
      <c r="EM1282" s="7"/>
      <c r="EN1282" s="7"/>
      <c r="EO1282" s="7"/>
      <c r="EP1282" s="7"/>
      <c r="EQ1282" s="7"/>
      <c r="ER1282" s="7"/>
      <c r="ES1282" s="7"/>
      <c r="ET1282" s="7"/>
      <c r="EU1282" s="7"/>
      <c r="EV1282" s="7"/>
      <c r="EW1282" s="7"/>
      <c r="EX1282" s="7"/>
      <c r="EY1282" s="7"/>
      <c r="EZ1282" s="7"/>
      <c r="FA1282" s="7"/>
      <c r="FB1282" s="7"/>
      <c r="FC1282" s="7"/>
      <c r="FD1282" s="7"/>
      <c r="FE1282" s="7"/>
      <c r="FF1282" s="7"/>
      <c r="FG1282" s="7"/>
      <c r="FH1282" s="7"/>
      <c r="FI1282" s="7"/>
      <c r="FJ1282" s="7"/>
    </row>
    <row r="1283" spans="1:166" s="93" customFormat="1" ht="12.75">
      <c r="A1283" s="130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  <c r="EK1283" s="7"/>
      <c r="EL1283" s="7"/>
      <c r="EM1283" s="7"/>
      <c r="EN1283" s="7"/>
      <c r="EO1283" s="7"/>
      <c r="EP1283" s="7"/>
      <c r="EQ1283" s="7"/>
      <c r="ER1283" s="7"/>
      <c r="ES1283" s="7"/>
      <c r="ET1283" s="7"/>
      <c r="EU1283" s="7"/>
      <c r="EV1283" s="7"/>
      <c r="EW1283" s="7"/>
      <c r="EX1283" s="7"/>
      <c r="EY1283" s="7"/>
      <c r="EZ1283" s="7"/>
      <c r="FA1283" s="7"/>
      <c r="FB1283" s="7"/>
      <c r="FC1283" s="7"/>
      <c r="FD1283" s="7"/>
      <c r="FE1283" s="7"/>
      <c r="FF1283" s="7"/>
      <c r="FG1283" s="7"/>
      <c r="FH1283" s="7"/>
      <c r="FI1283" s="7"/>
      <c r="FJ1283" s="7"/>
    </row>
    <row r="1284" spans="1:166" s="93" customFormat="1" ht="12.75">
      <c r="A1284" s="130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  <c r="EK1284" s="7"/>
      <c r="EL1284" s="7"/>
      <c r="EM1284" s="7"/>
      <c r="EN1284" s="7"/>
      <c r="EO1284" s="7"/>
      <c r="EP1284" s="7"/>
      <c r="EQ1284" s="7"/>
      <c r="ER1284" s="7"/>
      <c r="ES1284" s="7"/>
      <c r="ET1284" s="7"/>
      <c r="EU1284" s="7"/>
      <c r="EV1284" s="7"/>
      <c r="EW1284" s="7"/>
      <c r="EX1284" s="7"/>
      <c r="EY1284" s="7"/>
      <c r="EZ1284" s="7"/>
      <c r="FA1284" s="7"/>
      <c r="FB1284" s="7"/>
      <c r="FC1284" s="7"/>
      <c r="FD1284" s="7"/>
      <c r="FE1284" s="7"/>
      <c r="FF1284" s="7"/>
      <c r="FG1284" s="7"/>
      <c r="FH1284" s="7"/>
      <c r="FI1284" s="7"/>
      <c r="FJ1284" s="7"/>
    </row>
    <row r="1285" spans="1:166" s="93" customFormat="1" ht="12.75">
      <c r="A1285" s="130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  <c r="EK1285" s="7"/>
      <c r="EL1285" s="7"/>
      <c r="EM1285" s="7"/>
      <c r="EN1285" s="7"/>
      <c r="EO1285" s="7"/>
      <c r="EP1285" s="7"/>
      <c r="EQ1285" s="7"/>
      <c r="ER1285" s="7"/>
      <c r="ES1285" s="7"/>
      <c r="ET1285" s="7"/>
      <c r="EU1285" s="7"/>
      <c r="EV1285" s="7"/>
      <c r="EW1285" s="7"/>
      <c r="EX1285" s="7"/>
      <c r="EY1285" s="7"/>
      <c r="EZ1285" s="7"/>
      <c r="FA1285" s="7"/>
      <c r="FB1285" s="7"/>
      <c r="FC1285" s="7"/>
      <c r="FD1285" s="7"/>
      <c r="FE1285" s="7"/>
      <c r="FF1285" s="7"/>
      <c r="FG1285" s="7"/>
      <c r="FH1285" s="7"/>
      <c r="FI1285" s="7"/>
      <c r="FJ1285" s="7"/>
    </row>
    <row r="1286" spans="1:166" s="93" customFormat="1" ht="12.75">
      <c r="A1286" s="130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  <c r="EK1286" s="7"/>
      <c r="EL1286" s="7"/>
      <c r="EM1286" s="7"/>
      <c r="EN1286" s="7"/>
      <c r="EO1286" s="7"/>
      <c r="EP1286" s="7"/>
      <c r="EQ1286" s="7"/>
      <c r="ER1286" s="7"/>
      <c r="ES1286" s="7"/>
      <c r="ET1286" s="7"/>
      <c r="EU1286" s="7"/>
      <c r="EV1286" s="7"/>
      <c r="EW1286" s="7"/>
      <c r="EX1286" s="7"/>
      <c r="EY1286" s="7"/>
      <c r="EZ1286" s="7"/>
      <c r="FA1286" s="7"/>
      <c r="FB1286" s="7"/>
      <c r="FC1286" s="7"/>
      <c r="FD1286" s="7"/>
      <c r="FE1286" s="7"/>
      <c r="FF1286" s="7"/>
      <c r="FG1286" s="7"/>
      <c r="FH1286" s="7"/>
      <c r="FI1286" s="7"/>
      <c r="FJ1286" s="7"/>
    </row>
    <row r="1287" spans="1:166" s="93" customFormat="1" ht="12.75">
      <c r="A1287" s="130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  <c r="EK1287" s="7"/>
      <c r="EL1287" s="7"/>
      <c r="EM1287" s="7"/>
      <c r="EN1287" s="7"/>
      <c r="EO1287" s="7"/>
      <c r="EP1287" s="7"/>
      <c r="EQ1287" s="7"/>
      <c r="ER1287" s="7"/>
      <c r="ES1287" s="7"/>
      <c r="ET1287" s="7"/>
      <c r="EU1287" s="7"/>
      <c r="EV1287" s="7"/>
      <c r="EW1287" s="7"/>
      <c r="EX1287" s="7"/>
      <c r="EY1287" s="7"/>
      <c r="EZ1287" s="7"/>
      <c r="FA1287" s="7"/>
      <c r="FB1287" s="7"/>
      <c r="FC1287" s="7"/>
      <c r="FD1287" s="7"/>
      <c r="FE1287" s="7"/>
      <c r="FF1287" s="7"/>
      <c r="FG1287" s="7"/>
      <c r="FH1287" s="7"/>
      <c r="FI1287" s="7"/>
      <c r="FJ1287" s="7"/>
    </row>
    <row r="1288" spans="1:166" s="93" customFormat="1" ht="12.75">
      <c r="A1288" s="130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  <c r="EK1288" s="7"/>
      <c r="EL1288" s="7"/>
      <c r="EM1288" s="7"/>
      <c r="EN1288" s="7"/>
      <c r="EO1288" s="7"/>
      <c r="EP1288" s="7"/>
      <c r="EQ1288" s="7"/>
      <c r="ER1288" s="7"/>
      <c r="ES1288" s="7"/>
      <c r="ET1288" s="7"/>
      <c r="EU1288" s="7"/>
      <c r="EV1288" s="7"/>
      <c r="EW1288" s="7"/>
      <c r="EX1288" s="7"/>
      <c r="EY1288" s="7"/>
      <c r="EZ1288" s="7"/>
      <c r="FA1288" s="7"/>
      <c r="FB1288" s="7"/>
      <c r="FC1288" s="7"/>
      <c r="FD1288" s="7"/>
      <c r="FE1288" s="7"/>
      <c r="FF1288" s="7"/>
      <c r="FG1288" s="7"/>
      <c r="FH1288" s="7"/>
      <c r="FI1288" s="7"/>
      <c r="FJ1288" s="7"/>
    </row>
    <row r="1289" spans="1:166" s="93" customFormat="1" ht="12.75">
      <c r="A1289" s="130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  <c r="EK1289" s="7"/>
      <c r="EL1289" s="7"/>
      <c r="EM1289" s="7"/>
      <c r="EN1289" s="7"/>
      <c r="EO1289" s="7"/>
      <c r="EP1289" s="7"/>
      <c r="EQ1289" s="7"/>
      <c r="ER1289" s="7"/>
      <c r="ES1289" s="7"/>
      <c r="ET1289" s="7"/>
      <c r="EU1289" s="7"/>
      <c r="EV1289" s="7"/>
      <c r="EW1289" s="7"/>
      <c r="EX1289" s="7"/>
      <c r="EY1289" s="7"/>
      <c r="EZ1289" s="7"/>
      <c r="FA1289" s="7"/>
      <c r="FB1289" s="7"/>
      <c r="FC1289" s="7"/>
      <c r="FD1289" s="7"/>
      <c r="FE1289" s="7"/>
      <c r="FF1289" s="7"/>
      <c r="FG1289" s="7"/>
      <c r="FH1289" s="7"/>
      <c r="FI1289" s="7"/>
      <c r="FJ1289" s="7"/>
    </row>
    <row r="1290" spans="1:166" s="93" customFormat="1" ht="12.75">
      <c r="A1290" s="130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  <c r="EK1290" s="7"/>
      <c r="EL1290" s="7"/>
      <c r="EM1290" s="7"/>
      <c r="EN1290" s="7"/>
      <c r="EO1290" s="7"/>
      <c r="EP1290" s="7"/>
      <c r="EQ1290" s="7"/>
      <c r="ER1290" s="7"/>
      <c r="ES1290" s="7"/>
      <c r="ET1290" s="7"/>
      <c r="EU1290" s="7"/>
      <c r="EV1290" s="7"/>
      <c r="EW1290" s="7"/>
      <c r="EX1290" s="7"/>
      <c r="EY1290" s="7"/>
      <c r="EZ1290" s="7"/>
      <c r="FA1290" s="7"/>
      <c r="FB1290" s="7"/>
      <c r="FC1290" s="7"/>
      <c r="FD1290" s="7"/>
      <c r="FE1290" s="7"/>
      <c r="FF1290" s="7"/>
      <c r="FG1290" s="7"/>
      <c r="FH1290" s="7"/>
      <c r="FI1290" s="7"/>
      <c r="FJ1290" s="7"/>
    </row>
    <row r="1291" spans="1:166" s="93" customFormat="1" ht="12.75">
      <c r="A1291" s="130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  <c r="EK1291" s="7"/>
      <c r="EL1291" s="7"/>
      <c r="EM1291" s="7"/>
      <c r="EN1291" s="7"/>
      <c r="EO1291" s="7"/>
      <c r="EP1291" s="7"/>
      <c r="EQ1291" s="7"/>
      <c r="ER1291" s="7"/>
      <c r="ES1291" s="7"/>
      <c r="ET1291" s="7"/>
      <c r="EU1291" s="7"/>
      <c r="EV1291" s="7"/>
      <c r="EW1291" s="7"/>
      <c r="EX1291" s="7"/>
      <c r="EY1291" s="7"/>
      <c r="EZ1291" s="7"/>
      <c r="FA1291" s="7"/>
      <c r="FB1291" s="7"/>
      <c r="FC1291" s="7"/>
      <c r="FD1291" s="7"/>
      <c r="FE1291" s="7"/>
      <c r="FF1291" s="7"/>
      <c r="FG1291" s="7"/>
      <c r="FH1291" s="7"/>
      <c r="FI1291" s="7"/>
      <c r="FJ1291" s="7"/>
    </row>
    <row r="1292" spans="1:166" s="93" customFormat="1" ht="12.75">
      <c r="A1292" s="130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  <c r="EK1292" s="7"/>
      <c r="EL1292" s="7"/>
      <c r="EM1292" s="7"/>
      <c r="EN1292" s="7"/>
      <c r="EO1292" s="7"/>
      <c r="EP1292" s="7"/>
      <c r="EQ1292" s="7"/>
      <c r="ER1292" s="7"/>
      <c r="ES1292" s="7"/>
      <c r="ET1292" s="7"/>
      <c r="EU1292" s="7"/>
      <c r="EV1292" s="7"/>
      <c r="EW1292" s="7"/>
      <c r="EX1292" s="7"/>
      <c r="EY1292" s="7"/>
      <c r="EZ1292" s="7"/>
      <c r="FA1292" s="7"/>
      <c r="FB1292" s="7"/>
      <c r="FC1292" s="7"/>
      <c r="FD1292" s="7"/>
      <c r="FE1292" s="7"/>
      <c r="FF1292" s="7"/>
      <c r="FG1292" s="7"/>
      <c r="FH1292" s="7"/>
      <c r="FI1292" s="7"/>
      <c r="FJ1292" s="7"/>
    </row>
    <row r="1293" spans="1:166" s="93" customFormat="1" ht="12.75">
      <c r="A1293" s="130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  <c r="EK1293" s="7"/>
      <c r="EL1293" s="7"/>
      <c r="EM1293" s="7"/>
      <c r="EN1293" s="7"/>
      <c r="EO1293" s="7"/>
      <c r="EP1293" s="7"/>
      <c r="EQ1293" s="7"/>
      <c r="ER1293" s="7"/>
      <c r="ES1293" s="7"/>
      <c r="ET1293" s="7"/>
      <c r="EU1293" s="7"/>
      <c r="EV1293" s="7"/>
      <c r="EW1293" s="7"/>
      <c r="EX1293" s="7"/>
      <c r="EY1293" s="7"/>
      <c r="EZ1293" s="7"/>
      <c r="FA1293" s="7"/>
      <c r="FB1293" s="7"/>
      <c r="FC1293" s="7"/>
      <c r="FD1293" s="7"/>
      <c r="FE1293" s="7"/>
      <c r="FF1293" s="7"/>
      <c r="FG1293" s="7"/>
      <c r="FH1293" s="7"/>
      <c r="FI1293" s="7"/>
      <c r="FJ1293" s="7"/>
    </row>
    <row r="1294" spans="1:166" s="93" customFormat="1" ht="12.75">
      <c r="A1294" s="130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  <c r="EK1294" s="7"/>
      <c r="EL1294" s="7"/>
      <c r="EM1294" s="7"/>
      <c r="EN1294" s="7"/>
      <c r="EO1294" s="7"/>
      <c r="EP1294" s="7"/>
      <c r="EQ1294" s="7"/>
      <c r="ER1294" s="7"/>
      <c r="ES1294" s="7"/>
      <c r="ET1294" s="7"/>
      <c r="EU1294" s="7"/>
      <c r="EV1294" s="7"/>
      <c r="EW1294" s="7"/>
      <c r="EX1294" s="7"/>
      <c r="EY1294" s="7"/>
      <c r="EZ1294" s="7"/>
      <c r="FA1294" s="7"/>
      <c r="FB1294" s="7"/>
      <c r="FC1294" s="7"/>
      <c r="FD1294" s="7"/>
      <c r="FE1294" s="7"/>
      <c r="FF1294" s="7"/>
      <c r="FG1294" s="7"/>
      <c r="FH1294" s="7"/>
      <c r="FI1294" s="7"/>
      <c r="FJ1294" s="7"/>
    </row>
    <row r="1295" spans="1:166" s="93" customFormat="1" ht="12.75">
      <c r="A1295" s="130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  <c r="EK1295" s="7"/>
      <c r="EL1295" s="7"/>
      <c r="EM1295" s="7"/>
      <c r="EN1295" s="7"/>
      <c r="EO1295" s="7"/>
      <c r="EP1295" s="7"/>
      <c r="EQ1295" s="7"/>
      <c r="ER1295" s="7"/>
      <c r="ES1295" s="7"/>
      <c r="ET1295" s="7"/>
      <c r="EU1295" s="7"/>
      <c r="EV1295" s="7"/>
      <c r="EW1295" s="7"/>
      <c r="EX1295" s="7"/>
      <c r="EY1295" s="7"/>
      <c r="EZ1295" s="7"/>
      <c r="FA1295" s="7"/>
      <c r="FB1295" s="7"/>
      <c r="FC1295" s="7"/>
      <c r="FD1295" s="7"/>
      <c r="FE1295" s="7"/>
      <c r="FF1295" s="7"/>
      <c r="FG1295" s="7"/>
      <c r="FH1295" s="7"/>
      <c r="FI1295" s="7"/>
      <c r="FJ1295" s="7"/>
    </row>
    <row r="1296" spans="1:166" s="93" customFormat="1" ht="12.75">
      <c r="A1296" s="130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  <c r="EK1296" s="7"/>
      <c r="EL1296" s="7"/>
      <c r="EM1296" s="7"/>
      <c r="EN1296" s="7"/>
      <c r="EO1296" s="7"/>
      <c r="EP1296" s="7"/>
      <c r="EQ1296" s="7"/>
      <c r="ER1296" s="7"/>
      <c r="ES1296" s="7"/>
      <c r="ET1296" s="7"/>
      <c r="EU1296" s="7"/>
      <c r="EV1296" s="7"/>
      <c r="EW1296" s="7"/>
      <c r="EX1296" s="7"/>
      <c r="EY1296" s="7"/>
      <c r="EZ1296" s="7"/>
      <c r="FA1296" s="7"/>
      <c r="FB1296" s="7"/>
      <c r="FC1296" s="7"/>
      <c r="FD1296" s="7"/>
      <c r="FE1296" s="7"/>
      <c r="FF1296" s="7"/>
      <c r="FG1296" s="7"/>
      <c r="FH1296" s="7"/>
      <c r="FI1296" s="7"/>
      <c r="FJ1296" s="7"/>
    </row>
    <row r="1297" spans="1:166" s="93" customFormat="1" ht="12.75">
      <c r="A1297" s="130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  <c r="EK1297" s="7"/>
      <c r="EL1297" s="7"/>
      <c r="EM1297" s="7"/>
      <c r="EN1297" s="7"/>
      <c r="EO1297" s="7"/>
      <c r="EP1297" s="7"/>
      <c r="EQ1297" s="7"/>
      <c r="ER1297" s="7"/>
      <c r="ES1297" s="7"/>
      <c r="ET1297" s="7"/>
      <c r="EU1297" s="7"/>
      <c r="EV1297" s="7"/>
      <c r="EW1297" s="7"/>
      <c r="EX1297" s="7"/>
      <c r="EY1297" s="7"/>
      <c r="EZ1297" s="7"/>
      <c r="FA1297" s="7"/>
      <c r="FB1297" s="7"/>
      <c r="FC1297" s="7"/>
      <c r="FD1297" s="7"/>
      <c r="FE1297" s="7"/>
      <c r="FF1297" s="7"/>
      <c r="FG1297" s="7"/>
      <c r="FH1297" s="7"/>
      <c r="FI1297" s="7"/>
      <c r="FJ1297" s="7"/>
    </row>
    <row r="1298" spans="1:166" s="93" customFormat="1" ht="12.75">
      <c r="A1298" s="130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  <c r="EK1298" s="7"/>
      <c r="EL1298" s="7"/>
      <c r="EM1298" s="7"/>
      <c r="EN1298" s="7"/>
      <c r="EO1298" s="7"/>
      <c r="EP1298" s="7"/>
      <c r="EQ1298" s="7"/>
      <c r="ER1298" s="7"/>
      <c r="ES1298" s="7"/>
      <c r="ET1298" s="7"/>
      <c r="EU1298" s="7"/>
      <c r="EV1298" s="7"/>
      <c r="EW1298" s="7"/>
      <c r="EX1298" s="7"/>
      <c r="EY1298" s="7"/>
      <c r="EZ1298" s="7"/>
      <c r="FA1298" s="7"/>
      <c r="FB1298" s="7"/>
      <c r="FC1298" s="7"/>
      <c r="FD1298" s="7"/>
      <c r="FE1298" s="7"/>
      <c r="FF1298" s="7"/>
      <c r="FG1298" s="7"/>
      <c r="FH1298" s="7"/>
      <c r="FI1298" s="7"/>
      <c r="FJ1298" s="7"/>
    </row>
    <row r="1299" spans="1:166" s="93" customFormat="1" ht="12.75">
      <c r="A1299" s="130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  <c r="EK1299" s="7"/>
      <c r="EL1299" s="7"/>
      <c r="EM1299" s="7"/>
      <c r="EN1299" s="7"/>
      <c r="EO1299" s="7"/>
      <c r="EP1299" s="7"/>
      <c r="EQ1299" s="7"/>
      <c r="ER1299" s="7"/>
      <c r="ES1299" s="7"/>
      <c r="ET1299" s="7"/>
      <c r="EU1299" s="7"/>
      <c r="EV1299" s="7"/>
      <c r="EW1299" s="7"/>
      <c r="EX1299" s="7"/>
      <c r="EY1299" s="7"/>
      <c r="EZ1299" s="7"/>
      <c r="FA1299" s="7"/>
      <c r="FB1299" s="7"/>
      <c r="FC1299" s="7"/>
      <c r="FD1299" s="7"/>
      <c r="FE1299" s="7"/>
      <c r="FF1299" s="7"/>
      <c r="FG1299" s="7"/>
      <c r="FH1299" s="7"/>
      <c r="FI1299" s="7"/>
      <c r="FJ1299" s="7"/>
    </row>
    <row r="1300" spans="1:166" s="93" customFormat="1" ht="12.75">
      <c r="A1300" s="130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  <c r="EK1300" s="7"/>
      <c r="EL1300" s="7"/>
      <c r="EM1300" s="7"/>
      <c r="EN1300" s="7"/>
      <c r="EO1300" s="7"/>
      <c r="EP1300" s="7"/>
      <c r="EQ1300" s="7"/>
      <c r="ER1300" s="7"/>
      <c r="ES1300" s="7"/>
      <c r="ET1300" s="7"/>
      <c r="EU1300" s="7"/>
      <c r="EV1300" s="7"/>
      <c r="EW1300" s="7"/>
      <c r="EX1300" s="7"/>
      <c r="EY1300" s="7"/>
      <c r="EZ1300" s="7"/>
      <c r="FA1300" s="7"/>
      <c r="FB1300" s="7"/>
      <c r="FC1300" s="7"/>
      <c r="FD1300" s="7"/>
      <c r="FE1300" s="7"/>
      <c r="FF1300" s="7"/>
      <c r="FG1300" s="7"/>
      <c r="FH1300" s="7"/>
      <c r="FI1300" s="7"/>
      <c r="FJ1300" s="7"/>
    </row>
    <row r="1301" spans="1:166" s="93" customFormat="1" ht="12.75">
      <c r="A1301" s="130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  <c r="EK1301" s="7"/>
      <c r="EL1301" s="7"/>
      <c r="EM1301" s="7"/>
      <c r="EN1301" s="7"/>
      <c r="EO1301" s="7"/>
      <c r="EP1301" s="7"/>
      <c r="EQ1301" s="7"/>
      <c r="ER1301" s="7"/>
      <c r="ES1301" s="7"/>
      <c r="ET1301" s="7"/>
      <c r="EU1301" s="7"/>
      <c r="EV1301" s="7"/>
      <c r="EW1301" s="7"/>
      <c r="EX1301" s="7"/>
      <c r="EY1301" s="7"/>
      <c r="EZ1301" s="7"/>
      <c r="FA1301" s="7"/>
      <c r="FB1301" s="7"/>
      <c r="FC1301" s="7"/>
      <c r="FD1301" s="7"/>
      <c r="FE1301" s="7"/>
      <c r="FF1301" s="7"/>
      <c r="FG1301" s="7"/>
      <c r="FH1301" s="7"/>
      <c r="FI1301" s="7"/>
      <c r="FJ1301" s="7"/>
    </row>
    <row r="1302" spans="1:166" s="93" customFormat="1" ht="12.75">
      <c r="A1302" s="130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  <c r="EK1302" s="7"/>
      <c r="EL1302" s="7"/>
      <c r="EM1302" s="7"/>
      <c r="EN1302" s="7"/>
      <c r="EO1302" s="7"/>
      <c r="EP1302" s="7"/>
      <c r="EQ1302" s="7"/>
      <c r="ER1302" s="7"/>
      <c r="ES1302" s="7"/>
      <c r="ET1302" s="7"/>
      <c r="EU1302" s="7"/>
      <c r="EV1302" s="7"/>
      <c r="EW1302" s="7"/>
      <c r="EX1302" s="7"/>
      <c r="EY1302" s="7"/>
      <c r="EZ1302" s="7"/>
      <c r="FA1302" s="7"/>
      <c r="FB1302" s="7"/>
      <c r="FC1302" s="7"/>
      <c r="FD1302" s="7"/>
      <c r="FE1302" s="7"/>
      <c r="FF1302" s="7"/>
      <c r="FG1302" s="7"/>
      <c r="FH1302" s="7"/>
      <c r="FI1302" s="7"/>
      <c r="FJ1302" s="7"/>
    </row>
    <row r="1303" spans="1:166" s="93" customFormat="1" ht="12.75">
      <c r="A1303" s="130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  <c r="EK1303" s="7"/>
      <c r="EL1303" s="7"/>
      <c r="EM1303" s="7"/>
      <c r="EN1303" s="7"/>
      <c r="EO1303" s="7"/>
      <c r="EP1303" s="7"/>
      <c r="EQ1303" s="7"/>
      <c r="ER1303" s="7"/>
      <c r="ES1303" s="7"/>
      <c r="ET1303" s="7"/>
      <c r="EU1303" s="7"/>
      <c r="EV1303" s="7"/>
      <c r="EW1303" s="7"/>
      <c r="EX1303" s="7"/>
      <c r="EY1303" s="7"/>
      <c r="EZ1303" s="7"/>
      <c r="FA1303" s="7"/>
      <c r="FB1303" s="7"/>
      <c r="FC1303" s="7"/>
      <c r="FD1303" s="7"/>
      <c r="FE1303" s="7"/>
      <c r="FF1303" s="7"/>
      <c r="FG1303" s="7"/>
      <c r="FH1303" s="7"/>
      <c r="FI1303" s="7"/>
      <c r="FJ1303" s="7"/>
    </row>
    <row r="1304" spans="1:166" s="93" customFormat="1" ht="12.75">
      <c r="A1304" s="130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  <c r="EK1304" s="7"/>
      <c r="EL1304" s="7"/>
      <c r="EM1304" s="7"/>
      <c r="EN1304" s="7"/>
      <c r="EO1304" s="7"/>
      <c r="EP1304" s="7"/>
      <c r="EQ1304" s="7"/>
      <c r="ER1304" s="7"/>
      <c r="ES1304" s="7"/>
      <c r="ET1304" s="7"/>
      <c r="EU1304" s="7"/>
      <c r="EV1304" s="7"/>
      <c r="EW1304" s="7"/>
      <c r="EX1304" s="7"/>
      <c r="EY1304" s="7"/>
      <c r="EZ1304" s="7"/>
      <c r="FA1304" s="7"/>
      <c r="FB1304" s="7"/>
      <c r="FC1304" s="7"/>
      <c r="FD1304" s="7"/>
      <c r="FE1304" s="7"/>
      <c r="FF1304" s="7"/>
      <c r="FG1304" s="7"/>
      <c r="FH1304" s="7"/>
      <c r="FI1304" s="7"/>
      <c r="FJ1304" s="7"/>
    </row>
    <row r="1305" spans="1:166" s="93" customFormat="1" ht="12.75">
      <c r="A1305" s="130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  <c r="EK1305" s="7"/>
      <c r="EL1305" s="7"/>
      <c r="EM1305" s="7"/>
      <c r="EN1305" s="7"/>
      <c r="EO1305" s="7"/>
      <c r="EP1305" s="7"/>
      <c r="EQ1305" s="7"/>
      <c r="ER1305" s="7"/>
      <c r="ES1305" s="7"/>
      <c r="ET1305" s="7"/>
      <c r="EU1305" s="7"/>
      <c r="EV1305" s="7"/>
      <c r="EW1305" s="7"/>
      <c r="EX1305" s="7"/>
      <c r="EY1305" s="7"/>
      <c r="EZ1305" s="7"/>
      <c r="FA1305" s="7"/>
      <c r="FB1305" s="7"/>
      <c r="FC1305" s="7"/>
      <c r="FD1305" s="7"/>
      <c r="FE1305" s="7"/>
      <c r="FF1305" s="7"/>
      <c r="FG1305" s="7"/>
      <c r="FH1305" s="7"/>
      <c r="FI1305" s="7"/>
      <c r="FJ1305" s="7"/>
    </row>
    <row r="1306" spans="1:166" s="93" customFormat="1" ht="12.75">
      <c r="A1306" s="130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  <c r="EK1306" s="7"/>
      <c r="EL1306" s="7"/>
      <c r="EM1306" s="7"/>
      <c r="EN1306" s="7"/>
      <c r="EO1306" s="7"/>
      <c r="EP1306" s="7"/>
      <c r="EQ1306" s="7"/>
      <c r="ER1306" s="7"/>
      <c r="ES1306" s="7"/>
      <c r="ET1306" s="7"/>
      <c r="EU1306" s="7"/>
      <c r="EV1306" s="7"/>
      <c r="EW1306" s="7"/>
      <c r="EX1306" s="7"/>
      <c r="EY1306" s="7"/>
      <c r="EZ1306" s="7"/>
      <c r="FA1306" s="7"/>
      <c r="FB1306" s="7"/>
      <c r="FC1306" s="7"/>
      <c r="FD1306" s="7"/>
      <c r="FE1306" s="7"/>
      <c r="FF1306" s="7"/>
      <c r="FG1306" s="7"/>
      <c r="FH1306" s="7"/>
      <c r="FI1306" s="7"/>
      <c r="FJ1306" s="7"/>
    </row>
    <row r="1307" spans="1:166" s="93" customFormat="1" ht="12.75">
      <c r="A1307" s="130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  <c r="EK1307" s="7"/>
      <c r="EL1307" s="7"/>
      <c r="EM1307" s="7"/>
      <c r="EN1307" s="7"/>
      <c r="EO1307" s="7"/>
      <c r="EP1307" s="7"/>
      <c r="EQ1307" s="7"/>
      <c r="ER1307" s="7"/>
      <c r="ES1307" s="7"/>
      <c r="ET1307" s="7"/>
      <c r="EU1307" s="7"/>
      <c r="EV1307" s="7"/>
      <c r="EW1307" s="7"/>
      <c r="EX1307" s="7"/>
      <c r="EY1307" s="7"/>
      <c r="EZ1307" s="7"/>
      <c r="FA1307" s="7"/>
      <c r="FB1307" s="7"/>
      <c r="FC1307" s="7"/>
      <c r="FD1307" s="7"/>
      <c r="FE1307" s="7"/>
      <c r="FF1307" s="7"/>
      <c r="FG1307" s="7"/>
      <c r="FH1307" s="7"/>
      <c r="FI1307" s="7"/>
      <c r="FJ1307" s="7"/>
    </row>
    <row r="1308" spans="1:166" s="93" customFormat="1" ht="12.75">
      <c r="A1308" s="130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  <c r="EK1308" s="7"/>
      <c r="EL1308" s="7"/>
      <c r="EM1308" s="7"/>
      <c r="EN1308" s="7"/>
      <c r="EO1308" s="7"/>
      <c r="EP1308" s="7"/>
      <c r="EQ1308" s="7"/>
      <c r="ER1308" s="7"/>
      <c r="ES1308" s="7"/>
      <c r="ET1308" s="7"/>
      <c r="EU1308" s="7"/>
      <c r="EV1308" s="7"/>
      <c r="EW1308" s="7"/>
      <c r="EX1308" s="7"/>
      <c r="EY1308" s="7"/>
      <c r="EZ1308" s="7"/>
      <c r="FA1308" s="7"/>
      <c r="FB1308" s="7"/>
      <c r="FC1308" s="7"/>
      <c r="FD1308" s="7"/>
      <c r="FE1308" s="7"/>
      <c r="FF1308" s="7"/>
      <c r="FG1308" s="7"/>
      <c r="FH1308" s="7"/>
      <c r="FI1308" s="7"/>
      <c r="FJ1308" s="7"/>
    </row>
    <row r="1309" spans="1:166" s="93" customFormat="1" ht="12.75">
      <c r="A1309" s="130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  <c r="EK1309" s="7"/>
      <c r="EL1309" s="7"/>
      <c r="EM1309" s="7"/>
      <c r="EN1309" s="7"/>
      <c r="EO1309" s="7"/>
      <c r="EP1309" s="7"/>
      <c r="EQ1309" s="7"/>
      <c r="ER1309" s="7"/>
      <c r="ES1309" s="7"/>
      <c r="ET1309" s="7"/>
      <c r="EU1309" s="7"/>
      <c r="EV1309" s="7"/>
      <c r="EW1309" s="7"/>
      <c r="EX1309" s="7"/>
      <c r="EY1309" s="7"/>
      <c r="EZ1309" s="7"/>
      <c r="FA1309" s="7"/>
      <c r="FB1309" s="7"/>
      <c r="FC1309" s="7"/>
      <c r="FD1309" s="7"/>
      <c r="FE1309" s="7"/>
      <c r="FF1309" s="7"/>
      <c r="FG1309" s="7"/>
      <c r="FH1309" s="7"/>
      <c r="FI1309" s="7"/>
      <c r="FJ1309" s="7"/>
    </row>
    <row r="1310" spans="1:166" s="93" customFormat="1" ht="12.75">
      <c r="A1310" s="130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  <c r="EK1310" s="7"/>
      <c r="EL1310" s="7"/>
      <c r="EM1310" s="7"/>
      <c r="EN1310" s="7"/>
      <c r="EO1310" s="7"/>
      <c r="EP1310" s="7"/>
      <c r="EQ1310" s="7"/>
      <c r="ER1310" s="7"/>
      <c r="ES1310" s="7"/>
      <c r="ET1310" s="7"/>
      <c r="EU1310" s="7"/>
      <c r="EV1310" s="7"/>
      <c r="EW1310" s="7"/>
      <c r="EX1310" s="7"/>
      <c r="EY1310" s="7"/>
      <c r="EZ1310" s="7"/>
      <c r="FA1310" s="7"/>
      <c r="FB1310" s="7"/>
      <c r="FC1310" s="7"/>
      <c r="FD1310" s="7"/>
      <c r="FE1310" s="7"/>
      <c r="FF1310" s="7"/>
      <c r="FG1310" s="7"/>
      <c r="FH1310" s="7"/>
      <c r="FI1310" s="7"/>
      <c r="FJ1310" s="7"/>
    </row>
    <row r="1311" spans="1:166" s="93" customFormat="1" ht="12.75">
      <c r="A1311" s="130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  <c r="EK1311" s="7"/>
      <c r="EL1311" s="7"/>
      <c r="EM1311" s="7"/>
      <c r="EN1311" s="7"/>
      <c r="EO1311" s="7"/>
      <c r="EP1311" s="7"/>
      <c r="EQ1311" s="7"/>
      <c r="ER1311" s="7"/>
      <c r="ES1311" s="7"/>
      <c r="ET1311" s="7"/>
      <c r="EU1311" s="7"/>
      <c r="EV1311" s="7"/>
      <c r="EW1311" s="7"/>
      <c r="EX1311" s="7"/>
      <c r="EY1311" s="7"/>
      <c r="EZ1311" s="7"/>
      <c r="FA1311" s="7"/>
      <c r="FB1311" s="7"/>
      <c r="FC1311" s="7"/>
      <c r="FD1311" s="7"/>
      <c r="FE1311" s="7"/>
      <c r="FF1311" s="7"/>
      <c r="FG1311" s="7"/>
      <c r="FH1311" s="7"/>
      <c r="FI1311" s="7"/>
      <c r="FJ1311" s="7"/>
    </row>
    <row r="1312" spans="1:166" s="93" customFormat="1" ht="12.75">
      <c r="A1312" s="130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  <c r="EK1312" s="7"/>
      <c r="EL1312" s="7"/>
      <c r="EM1312" s="7"/>
      <c r="EN1312" s="7"/>
      <c r="EO1312" s="7"/>
      <c r="EP1312" s="7"/>
      <c r="EQ1312" s="7"/>
      <c r="ER1312" s="7"/>
      <c r="ES1312" s="7"/>
      <c r="ET1312" s="7"/>
      <c r="EU1312" s="7"/>
      <c r="EV1312" s="7"/>
      <c r="EW1312" s="7"/>
      <c r="EX1312" s="7"/>
      <c r="EY1312" s="7"/>
      <c r="EZ1312" s="7"/>
      <c r="FA1312" s="7"/>
      <c r="FB1312" s="7"/>
      <c r="FC1312" s="7"/>
      <c r="FD1312" s="7"/>
      <c r="FE1312" s="7"/>
      <c r="FF1312" s="7"/>
      <c r="FG1312" s="7"/>
      <c r="FH1312" s="7"/>
      <c r="FI1312" s="7"/>
      <c r="FJ1312" s="7"/>
    </row>
    <row r="1313" spans="1:166" s="93" customFormat="1" ht="12.75">
      <c r="A1313" s="130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  <c r="EK1313" s="7"/>
      <c r="EL1313" s="7"/>
      <c r="EM1313" s="7"/>
      <c r="EN1313" s="7"/>
      <c r="EO1313" s="7"/>
      <c r="EP1313" s="7"/>
      <c r="EQ1313" s="7"/>
      <c r="ER1313" s="7"/>
      <c r="ES1313" s="7"/>
      <c r="ET1313" s="7"/>
      <c r="EU1313" s="7"/>
      <c r="EV1313" s="7"/>
      <c r="EW1313" s="7"/>
      <c r="EX1313" s="7"/>
      <c r="EY1313" s="7"/>
      <c r="EZ1313" s="7"/>
      <c r="FA1313" s="7"/>
      <c r="FB1313" s="7"/>
      <c r="FC1313" s="7"/>
      <c r="FD1313" s="7"/>
      <c r="FE1313" s="7"/>
      <c r="FF1313" s="7"/>
      <c r="FG1313" s="7"/>
      <c r="FH1313" s="7"/>
      <c r="FI1313" s="7"/>
      <c r="FJ1313" s="7"/>
    </row>
    <row r="1314" spans="1:166" s="93" customFormat="1" ht="12.75">
      <c r="A1314" s="130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  <c r="EK1314" s="7"/>
      <c r="EL1314" s="7"/>
      <c r="EM1314" s="7"/>
      <c r="EN1314" s="7"/>
      <c r="EO1314" s="7"/>
      <c r="EP1314" s="7"/>
      <c r="EQ1314" s="7"/>
      <c r="ER1314" s="7"/>
      <c r="ES1314" s="7"/>
      <c r="ET1314" s="7"/>
      <c r="EU1314" s="7"/>
      <c r="EV1314" s="7"/>
      <c r="EW1314" s="7"/>
      <c r="EX1314" s="7"/>
      <c r="EY1314" s="7"/>
      <c r="EZ1314" s="7"/>
      <c r="FA1314" s="7"/>
      <c r="FB1314" s="7"/>
      <c r="FC1314" s="7"/>
      <c r="FD1314" s="7"/>
      <c r="FE1314" s="7"/>
      <c r="FF1314" s="7"/>
      <c r="FG1314" s="7"/>
      <c r="FH1314" s="7"/>
      <c r="FI1314" s="7"/>
      <c r="FJ1314" s="7"/>
    </row>
    <row r="1315" spans="1:166" s="93" customFormat="1" ht="12.75">
      <c r="A1315" s="130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  <c r="EX1315" s="7"/>
      <c r="EY1315" s="7"/>
      <c r="EZ1315" s="7"/>
      <c r="FA1315" s="7"/>
      <c r="FB1315" s="7"/>
      <c r="FC1315" s="7"/>
      <c r="FD1315" s="7"/>
      <c r="FE1315" s="7"/>
      <c r="FF1315" s="7"/>
      <c r="FG1315" s="7"/>
      <c r="FH1315" s="7"/>
      <c r="FI1315" s="7"/>
      <c r="FJ1315" s="7"/>
    </row>
    <row r="1316" spans="1:166" s="93" customFormat="1" ht="12.75">
      <c r="A1316" s="130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  <c r="EK1316" s="7"/>
      <c r="EL1316" s="7"/>
      <c r="EM1316" s="7"/>
      <c r="EN1316" s="7"/>
      <c r="EO1316" s="7"/>
      <c r="EP1316" s="7"/>
      <c r="EQ1316" s="7"/>
      <c r="ER1316" s="7"/>
      <c r="ES1316" s="7"/>
      <c r="ET1316" s="7"/>
      <c r="EU1316" s="7"/>
      <c r="EV1316" s="7"/>
      <c r="EW1316" s="7"/>
      <c r="EX1316" s="7"/>
      <c r="EY1316" s="7"/>
      <c r="EZ1316" s="7"/>
      <c r="FA1316" s="7"/>
      <c r="FB1316" s="7"/>
      <c r="FC1316" s="7"/>
      <c r="FD1316" s="7"/>
      <c r="FE1316" s="7"/>
      <c r="FF1316" s="7"/>
      <c r="FG1316" s="7"/>
      <c r="FH1316" s="7"/>
      <c r="FI1316" s="7"/>
      <c r="FJ1316" s="7"/>
    </row>
    <row r="1317" spans="1:166" s="93" customFormat="1" ht="12.75">
      <c r="A1317" s="130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  <c r="EK1317" s="7"/>
      <c r="EL1317" s="7"/>
      <c r="EM1317" s="7"/>
      <c r="EN1317" s="7"/>
      <c r="EO1317" s="7"/>
      <c r="EP1317" s="7"/>
      <c r="EQ1317" s="7"/>
      <c r="ER1317" s="7"/>
      <c r="ES1317" s="7"/>
      <c r="ET1317" s="7"/>
      <c r="EU1317" s="7"/>
      <c r="EV1317" s="7"/>
      <c r="EW1317" s="7"/>
      <c r="EX1317" s="7"/>
      <c r="EY1317" s="7"/>
      <c r="EZ1317" s="7"/>
      <c r="FA1317" s="7"/>
      <c r="FB1317" s="7"/>
      <c r="FC1317" s="7"/>
      <c r="FD1317" s="7"/>
      <c r="FE1317" s="7"/>
      <c r="FF1317" s="7"/>
      <c r="FG1317" s="7"/>
      <c r="FH1317" s="7"/>
      <c r="FI1317" s="7"/>
      <c r="FJ1317" s="7"/>
    </row>
    <row r="1318" spans="1:166" s="93" customFormat="1" ht="12.75">
      <c r="A1318" s="130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  <c r="EK1318" s="7"/>
      <c r="EL1318" s="7"/>
      <c r="EM1318" s="7"/>
      <c r="EN1318" s="7"/>
      <c r="EO1318" s="7"/>
      <c r="EP1318" s="7"/>
      <c r="EQ1318" s="7"/>
      <c r="ER1318" s="7"/>
      <c r="ES1318" s="7"/>
      <c r="ET1318" s="7"/>
      <c r="EU1318" s="7"/>
      <c r="EV1318" s="7"/>
      <c r="EW1318" s="7"/>
      <c r="EX1318" s="7"/>
      <c r="EY1318" s="7"/>
      <c r="EZ1318" s="7"/>
      <c r="FA1318" s="7"/>
      <c r="FB1318" s="7"/>
      <c r="FC1318" s="7"/>
      <c r="FD1318" s="7"/>
      <c r="FE1318" s="7"/>
      <c r="FF1318" s="7"/>
      <c r="FG1318" s="7"/>
      <c r="FH1318" s="7"/>
      <c r="FI1318" s="7"/>
      <c r="FJ1318" s="7"/>
    </row>
    <row r="1319" spans="1:166" s="93" customFormat="1" ht="12.75">
      <c r="A1319" s="130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  <c r="EK1319" s="7"/>
      <c r="EL1319" s="7"/>
      <c r="EM1319" s="7"/>
      <c r="EN1319" s="7"/>
      <c r="EO1319" s="7"/>
      <c r="EP1319" s="7"/>
      <c r="EQ1319" s="7"/>
      <c r="ER1319" s="7"/>
      <c r="ES1319" s="7"/>
      <c r="ET1319" s="7"/>
      <c r="EU1319" s="7"/>
      <c r="EV1319" s="7"/>
      <c r="EW1319" s="7"/>
      <c r="EX1319" s="7"/>
      <c r="EY1319" s="7"/>
      <c r="EZ1319" s="7"/>
      <c r="FA1319" s="7"/>
      <c r="FB1319" s="7"/>
      <c r="FC1319" s="7"/>
      <c r="FD1319" s="7"/>
      <c r="FE1319" s="7"/>
      <c r="FF1319" s="7"/>
      <c r="FG1319" s="7"/>
      <c r="FH1319" s="7"/>
      <c r="FI1319" s="7"/>
      <c r="FJ1319" s="7"/>
    </row>
    <row r="1320" spans="1:166" s="93" customFormat="1" ht="12.75">
      <c r="A1320" s="130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  <c r="EK1320" s="7"/>
      <c r="EL1320" s="7"/>
      <c r="EM1320" s="7"/>
      <c r="EN1320" s="7"/>
      <c r="EO1320" s="7"/>
      <c r="EP1320" s="7"/>
      <c r="EQ1320" s="7"/>
      <c r="ER1320" s="7"/>
      <c r="ES1320" s="7"/>
      <c r="ET1320" s="7"/>
      <c r="EU1320" s="7"/>
      <c r="EV1320" s="7"/>
      <c r="EW1320" s="7"/>
      <c r="EX1320" s="7"/>
      <c r="EY1320" s="7"/>
      <c r="EZ1320" s="7"/>
      <c r="FA1320" s="7"/>
      <c r="FB1320" s="7"/>
      <c r="FC1320" s="7"/>
      <c r="FD1320" s="7"/>
      <c r="FE1320" s="7"/>
      <c r="FF1320" s="7"/>
      <c r="FG1320" s="7"/>
      <c r="FH1320" s="7"/>
      <c r="FI1320" s="7"/>
      <c r="FJ1320" s="7"/>
    </row>
    <row r="1321" spans="1:166" s="93" customFormat="1" ht="12.75">
      <c r="A1321" s="130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  <c r="EK1321" s="7"/>
      <c r="EL1321" s="7"/>
      <c r="EM1321" s="7"/>
      <c r="EN1321" s="7"/>
      <c r="EO1321" s="7"/>
      <c r="EP1321" s="7"/>
      <c r="EQ1321" s="7"/>
      <c r="ER1321" s="7"/>
      <c r="ES1321" s="7"/>
      <c r="ET1321" s="7"/>
      <c r="EU1321" s="7"/>
      <c r="EV1321" s="7"/>
      <c r="EW1321" s="7"/>
      <c r="EX1321" s="7"/>
      <c r="EY1321" s="7"/>
      <c r="EZ1321" s="7"/>
      <c r="FA1321" s="7"/>
      <c r="FB1321" s="7"/>
      <c r="FC1321" s="7"/>
      <c r="FD1321" s="7"/>
      <c r="FE1321" s="7"/>
      <c r="FF1321" s="7"/>
      <c r="FG1321" s="7"/>
      <c r="FH1321" s="7"/>
      <c r="FI1321" s="7"/>
      <c r="FJ1321" s="7"/>
    </row>
    <row r="1322" spans="1:166" s="93" customFormat="1" ht="12.75">
      <c r="A1322" s="130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  <c r="EK1322" s="7"/>
      <c r="EL1322" s="7"/>
      <c r="EM1322" s="7"/>
      <c r="EN1322" s="7"/>
      <c r="EO1322" s="7"/>
      <c r="EP1322" s="7"/>
      <c r="EQ1322" s="7"/>
      <c r="ER1322" s="7"/>
      <c r="ES1322" s="7"/>
      <c r="ET1322" s="7"/>
      <c r="EU1322" s="7"/>
      <c r="EV1322" s="7"/>
      <c r="EW1322" s="7"/>
      <c r="EX1322" s="7"/>
      <c r="EY1322" s="7"/>
      <c r="EZ1322" s="7"/>
      <c r="FA1322" s="7"/>
      <c r="FB1322" s="7"/>
      <c r="FC1322" s="7"/>
      <c r="FD1322" s="7"/>
      <c r="FE1322" s="7"/>
      <c r="FF1322" s="7"/>
      <c r="FG1322" s="7"/>
      <c r="FH1322" s="7"/>
      <c r="FI1322" s="7"/>
      <c r="FJ1322" s="7"/>
    </row>
    <row r="1323" spans="1:166" s="93" customFormat="1" ht="12.75">
      <c r="A1323" s="130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  <c r="EK1323" s="7"/>
      <c r="EL1323" s="7"/>
      <c r="EM1323" s="7"/>
      <c r="EN1323" s="7"/>
      <c r="EO1323" s="7"/>
      <c r="EP1323" s="7"/>
      <c r="EQ1323" s="7"/>
      <c r="ER1323" s="7"/>
      <c r="ES1323" s="7"/>
      <c r="ET1323" s="7"/>
      <c r="EU1323" s="7"/>
      <c r="EV1323" s="7"/>
      <c r="EW1323" s="7"/>
      <c r="EX1323" s="7"/>
      <c r="EY1323" s="7"/>
      <c r="EZ1323" s="7"/>
      <c r="FA1323" s="7"/>
      <c r="FB1323" s="7"/>
      <c r="FC1323" s="7"/>
      <c r="FD1323" s="7"/>
      <c r="FE1323" s="7"/>
      <c r="FF1323" s="7"/>
      <c r="FG1323" s="7"/>
      <c r="FH1323" s="7"/>
      <c r="FI1323" s="7"/>
      <c r="FJ1323" s="7"/>
    </row>
    <row r="1324" spans="1:166" s="93" customFormat="1" ht="12.75">
      <c r="A1324" s="130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  <c r="EK1324" s="7"/>
      <c r="EL1324" s="7"/>
      <c r="EM1324" s="7"/>
      <c r="EN1324" s="7"/>
      <c r="EO1324" s="7"/>
      <c r="EP1324" s="7"/>
      <c r="EQ1324" s="7"/>
      <c r="ER1324" s="7"/>
      <c r="ES1324" s="7"/>
      <c r="ET1324" s="7"/>
      <c r="EU1324" s="7"/>
      <c r="EV1324" s="7"/>
      <c r="EW1324" s="7"/>
      <c r="EX1324" s="7"/>
      <c r="EY1324" s="7"/>
      <c r="EZ1324" s="7"/>
      <c r="FA1324" s="7"/>
      <c r="FB1324" s="7"/>
      <c r="FC1324" s="7"/>
      <c r="FD1324" s="7"/>
      <c r="FE1324" s="7"/>
      <c r="FF1324" s="7"/>
      <c r="FG1324" s="7"/>
      <c r="FH1324" s="7"/>
      <c r="FI1324" s="7"/>
      <c r="FJ1324" s="7"/>
    </row>
    <row r="1325" spans="1:166" s="93" customFormat="1" ht="12.75">
      <c r="A1325" s="130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  <c r="EK1325" s="7"/>
      <c r="EL1325" s="7"/>
      <c r="EM1325" s="7"/>
      <c r="EN1325" s="7"/>
      <c r="EO1325" s="7"/>
      <c r="EP1325" s="7"/>
      <c r="EQ1325" s="7"/>
      <c r="ER1325" s="7"/>
      <c r="ES1325" s="7"/>
      <c r="ET1325" s="7"/>
      <c r="EU1325" s="7"/>
      <c r="EV1325" s="7"/>
      <c r="EW1325" s="7"/>
      <c r="EX1325" s="7"/>
      <c r="EY1325" s="7"/>
      <c r="EZ1325" s="7"/>
      <c r="FA1325" s="7"/>
      <c r="FB1325" s="7"/>
      <c r="FC1325" s="7"/>
      <c r="FD1325" s="7"/>
      <c r="FE1325" s="7"/>
      <c r="FF1325" s="7"/>
      <c r="FG1325" s="7"/>
      <c r="FH1325" s="7"/>
      <c r="FI1325" s="7"/>
      <c r="FJ1325" s="7"/>
    </row>
    <row r="1326" spans="1:166" s="93" customFormat="1" ht="12.75">
      <c r="A1326" s="130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  <c r="EK1326" s="7"/>
      <c r="EL1326" s="7"/>
      <c r="EM1326" s="7"/>
      <c r="EN1326" s="7"/>
      <c r="EO1326" s="7"/>
      <c r="EP1326" s="7"/>
      <c r="EQ1326" s="7"/>
      <c r="ER1326" s="7"/>
      <c r="ES1326" s="7"/>
      <c r="ET1326" s="7"/>
      <c r="EU1326" s="7"/>
      <c r="EV1326" s="7"/>
      <c r="EW1326" s="7"/>
      <c r="EX1326" s="7"/>
      <c r="EY1326" s="7"/>
      <c r="EZ1326" s="7"/>
      <c r="FA1326" s="7"/>
      <c r="FB1326" s="7"/>
      <c r="FC1326" s="7"/>
      <c r="FD1326" s="7"/>
      <c r="FE1326" s="7"/>
      <c r="FF1326" s="7"/>
      <c r="FG1326" s="7"/>
      <c r="FH1326" s="7"/>
      <c r="FI1326" s="7"/>
      <c r="FJ1326" s="7"/>
    </row>
    <row r="1327" spans="1:166" s="93" customFormat="1" ht="12.75">
      <c r="A1327" s="130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  <c r="EX1327" s="7"/>
      <c r="EY1327" s="7"/>
      <c r="EZ1327" s="7"/>
      <c r="FA1327" s="7"/>
      <c r="FB1327" s="7"/>
      <c r="FC1327" s="7"/>
      <c r="FD1327" s="7"/>
      <c r="FE1327" s="7"/>
      <c r="FF1327" s="7"/>
      <c r="FG1327" s="7"/>
      <c r="FH1327" s="7"/>
      <c r="FI1327" s="7"/>
      <c r="FJ1327" s="7"/>
    </row>
    <row r="1328" spans="1:166" s="93" customFormat="1" ht="12.75">
      <c r="A1328" s="130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  <c r="EK1328" s="7"/>
      <c r="EL1328" s="7"/>
      <c r="EM1328" s="7"/>
      <c r="EN1328" s="7"/>
      <c r="EO1328" s="7"/>
      <c r="EP1328" s="7"/>
      <c r="EQ1328" s="7"/>
      <c r="ER1328" s="7"/>
      <c r="ES1328" s="7"/>
      <c r="ET1328" s="7"/>
      <c r="EU1328" s="7"/>
      <c r="EV1328" s="7"/>
      <c r="EW1328" s="7"/>
      <c r="EX1328" s="7"/>
      <c r="EY1328" s="7"/>
      <c r="EZ1328" s="7"/>
      <c r="FA1328" s="7"/>
      <c r="FB1328" s="7"/>
      <c r="FC1328" s="7"/>
      <c r="FD1328" s="7"/>
      <c r="FE1328" s="7"/>
      <c r="FF1328" s="7"/>
      <c r="FG1328" s="7"/>
      <c r="FH1328" s="7"/>
      <c r="FI1328" s="7"/>
      <c r="FJ1328" s="7"/>
    </row>
    <row r="1329" spans="1:166" s="93" customFormat="1" ht="12.75">
      <c r="A1329" s="130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  <c r="EK1329" s="7"/>
      <c r="EL1329" s="7"/>
      <c r="EM1329" s="7"/>
      <c r="EN1329" s="7"/>
      <c r="EO1329" s="7"/>
      <c r="EP1329" s="7"/>
      <c r="EQ1329" s="7"/>
      <c r="ER1329" s="7"/>
      <c r="ES1329" s="7"/>
      <c r="ET1329" s="7"/>
      <c r="EU1329" s="7"/>
      <c r="EV1329" s="7"/>
      <c r="EW1329" s="7"/>
      <c r="EX1329" s="7"/>
      <c r="EY1329" s="7"/>
      <c r="EZ1329" s="7"/>
      <c r="FA1329" s="7"/>
      <c r="FB1329" s="7"/>
      <c r="FC1329" s="7"/>
      <c r="FD1329" s="7"/>
      <c r="FE1329" s="7"/>
      <c r="FF1329" s="7"/>
      <c r="FG1329" s="7"/>
      <c r="FH1329" s="7"/>
      <c r="FI1329" s="7"/>
      <c r="FJ1329" s="7"/>
    </row>
    <row r="1330" spans="1:166" s="93" customFormat="1" ht="12.75">
      <c r="A1330" s="130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  <c r="EK1330" s="7"/>
      <c r="EL1330" s="7"/>
      <c r="EM1330" s="7"/>
      <c r="EN1330" s="7"/>
      <c r="EO1330" s="7"/>
      <c r="EP1330" s="7"/>
      <c r="EQ1330" s="7"/>
      <c r="ER1330" s="7"/>
      <c r="ES1330" s="7"/>
      <c r="ET1330" s="7"/>
      <c r="EU1330" s="7"/>
      <c r="EV1330" s="7"/>
      <c r="EW1330" s="7"/>
      <c r="EX1330" s="7"/>
      <c r="EY1330" s="7"/>
      <c r="EZ1330" s="7"/>
      <c r="FA1330" s="7"/>
      <c r="FB1330" s="7"/>
      <c r="FC1330" s="7"/>
      <c r="FD1330" s="7"/>
      <c r="FE1330" s="7"/>
      <c r="FF1330" s="7"/>
      <c r="FG1330" s="7"/>
      <c r="FH1330" s="7"/>
      <c r="FI1330" s="7"/>
      <c r="FJ1330" s="7"/>
    </row>
    <row r="1331" spans="1:166" s="93" customFormat="1" ht="12.75">
      <c r="A1331" s="130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  <c r="EK1331" s="7"/>
      <c r="EL1331" s="7"/>
      <c r="EM1331" s="7"/>
      <c r="EN1331" s="7"/>
      <c r="EO1331" s="7"/>
      <c r="EP1331" s="7"/>
      <c r="EQ1331" s="7"/>
      <c r="ER1331" s="7"/>
      <c r="ES1331" s="7"/>
      <c r="ET1331" s="7"/>
      <c r="EU1331" s="7"/>
      <c r="EV1331" s="7"/>
      <c r="EW1331" s="7"/>
      <c r="EX1331" s="7"/>
      <c r="EY1331" s="7"/>
      <c r="EZ1331" s="7"/>
      <c r="FA1331" s="7"/>
      <c r="FB1331" s="7"/>
      <c r="FC1331" s="7"/>
      <c r="FD1331" s="7"/>
      <c r="FE1331" s="7"/>
      <c r="FF1331" s="7"/>
      <c r="FG1331" s="7"/>
      <c r="FH1331" s="7"/>
      <c r="FI1331" s="7"/>
      <c r="FJ1331" s="7"/>
    </row>
    <row r="1332" spans="1:166" s="93" customFormat="1" ht="12.75">
      <c r="A1332" s="130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  <c r="EK1332" s="7"/>
      <c r="EL1332" s="7"/>
      <c r="EM1332" s="7"/>
      <c r="EN1332" s="7"/>
      <c r="EO1332" s="7"/>
      <c r="EP1332" s="7"/>
      <c r="EQ1332" s="7"/>
      <c r="ER1332" s="7"/>
      <c r="ES1332" s="7"/>
      <c r="ET1332" s="7"/>
      <c r="EU1332" s="7"/>
      <c r="EV1332" s="7"/>
      <c r="EW1332" s="7"/>
      <c r="EX1332" s="7"/>
      <c r="EY1332" s="7"/>
      <c r="EZ1332" s="7"/>
      <c r="FA1332" s="7"/>
      <c r="FB1332" s="7"/>
      <c r="FC1332" s="7"/>
      <c r="FD1332" s="7"/>
      <c r="FE1332" s="7"/>
      <c r="FF1332" s="7"/>
      <c r="FG1332" s="7"/>
      <c r="FH1332" s="7"/>
      <c r="FI1332" s="7"/>
      <c r="FJ1332" s="7"/>
    </row>
    <row r="1333" spans="1:166" s="93" customFormat="1" ht="12.75">
      <c r="A1333" s="130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  <c r="EK1333" s="7"/>
      <c r="EL1333" s="7"/>
      <c r="EM1333" s="7"/>
      <c r="EN1333" s="7"/>
      <c r="EO1333" s="7"/>
      <c r="EP1333" s="7"/>
      <c r="EQ1333" s="7"/>
      <c r="ER1333" s="7"/>
      <c r="ES1333" s="7"/>
      <c r="ET1333" s="7"/>
      <c r="EU1333" s="7"/>
      <c r="EV1333" s="7"/>
      <c r="EW1333" s="7"/>
      <c r="EX1333" s="7"/>
      <c r="EY1333" s="7"/>
      <c r="EZ1333" s="7"/>
      <c r="FA1333" s="7"/>
      <c r="FB1333" s="7"/>
      <c r="FC1333" s="7"/>
      <c r="FD1333" s="7"/>
      <c r="FE1333" s="7"/>
      <c r="FF1333" s="7"/>
      <c r="FG1333" s="7"/>
      <c r="FH1333" s="7"/>
      <c r="FI1333" s="7"/>
      <c r="FJ1333" s="7"/>
    </row>
    <row r="1334" spans="1:166" s="93" customFormat="1" ht="12.75">
      <c r="A1334" s="130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  <c r="EK1334" s="7"/>
      <c r="EL1334" s="7"/>
      <c r="EM1334" s="7"/>
      <c r="EN1334" s="7"/>
      <c r="EO1334" s="7"/>
      <c r="EP1334" s="7"/>
      <c r="EQ1334" s="7"/>
      <c r="ER1334" s="7"/>
      <c r="ES1334" s="7"/>
      <c r="ET1334" s="7"/>
      <c r="EU1334" s="7"/>
      <c r="EV1334" s="7"/>
      <c r="EW1334" s="7"/>
      <c r="EX1334" s="7"/>
      <c r="EY1334" s="7"/>
      <c r="EZ1334" s="7"/>
      <c r="FA1334" s="7"/>
      <c r="FB1334" s="7"/>
      <c r="FC1334" s="7"/>
      <c r="FD1334" s="7"/>
      <c r="FE1334" s="7"/>
      <c r="FF1334" s="7"/>
      <c r="FG1334" s="7"/>
      <c r="FH1334" s="7"/>
      <c r="FI1334" s="7"/>
      <c r="FJ1334" s="7"/>
    </row>
    <row r="1335" spans="1:166" s="93" customFormat="1" ht="12.75">
      <c r="A1335" s="130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  <c r="EK1335" s="7"/>
      <c r="EL1335" s="7"/>
      <c r="EM1335" s="7"/>
      <c r="EN1335" s="7"/>
      <c r="EO1335" s="7"/>
      <c r="EP1335" s="7"/>
      <c r="EQ1335" s="7"/>
      <c r="ER1335" s="7"/>
      <c r="ES1335" s="7"/>
      <c r="ET1335" s="7"/>
      <c r="EU1335" s="7"/>
      <c r="EV1335" s="7"/>
      <c r="EW1335" s="7"/>
      <c r="EX1335" s="7"/>
      <c r="EY1335" s="7"/>
      <c r="EZ1335" s="7"/>
      <c r="FA1335" s="7"/>
      <c r="FB1335" s="7"/>
      <c r="FC1335" s="7"/>
      <c r="FD1335" s="7"/>
      <c r="FE1335" s="7"/>
      <c r="FF1335" s="7"/>
      <c r="FG1335" s="7"/>
      <c r="FH1335" s="7"/>
      <c r="FI1335" s="7"/>
      <c r="FJ1335" s="7"/>
    </row>
    <row r="1336" spans="1:166" s="93" customFormat="1" ht="12.75">
      <c r="A1336" s="130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  <c r="EK1336" s="7"/>
      <c r="EL1336" s="7"/>
      <c r="EM1336" s="7"/>
      <c r="EN1336" s="7"/>
      <c r="EO1336" s="7"/>
      <c r="EP1336" s="7"/>
      <c r="EQ1336" s="7"/>
      <c r="ER1336" s="7"/>
      <c r="ES1336" s="7"/>
      <c r="ET1336" s="7"/>
      <c r="EU1336" s="7"/>
      <c r="EV1336" s="7"/>
      <c r="EW1336" s="7"/>
      <c r="EX1336" s="7"/>
      <c r="EY1336" s="7"/>
      <c r="EZ1336" s="7"/>
      <c r="FA1336" s="7"/>
      <c r="FB1336" s="7"/>
      <c r="FC1336" s="7"/>
      <c r="FD1336" s="7"/>
      <c r="FE1336" s="7"/>
      <c r="FF1336" s="7"/>
      <c r="FG1336" s="7"/>
      <c r="FH1336" s="7"/>
      <c r="FI1336" s="7"/>
      <c r="FJ1336" s="7"/>
    </row>
    <row r="1337" spans="1:166" s="93" customFormat="1" ht="12.75">
      <c r="A1337" s="130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  <c r="EK1337" s="7"/>
      <c r="EL1337" s="7"/>
      <c r="EM1337" s="7"/>
      <c r="EN1337" s="7"/>
      <c r="EO1337" s="7"/>
      <c r="EP1337" s="7"/>
      <c r="EQ1337" s="7"/>
      <c r="ER1337" s="7"/>
      <c r="ES1337" s="7"/>
      <c r="ET1337" s="7"/>
      <c r="EU1337" s="7"/>
      <c r="EV1337" s="7"/>
      <c r="EW1337" s="7"/>
      <c r="EX1337" s="7"/>
      <c r="EY1337" s="7"/>
      <c r="EZ1337" s="7"/>
      <c r="FA1337" s="7"/>
      <c r="FB1337" s="7"/>
      <c r="FC1337" s="7"/>
      <c r="FD1337" s="7"/>
      <c r="FE1337" s="7"/>
      <c r="FF1337" s="7"/>
      <c r="FG1337" s="7"/>
      <c r="FH1337" s="7"/>
      <c r="FI1337" s="7"/>
      <c r="FJ1337" s="7"/>
    </row>
    <row r="1338" spans="1:166" s="93" customFormat="1" ht="12.75">
      <c r="A1338" s="130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  <c r="EK1338" s="7"/>
      <c r="EL1338" s="7"/>
      <c r="EM1338" s="7"/>
      <c r="EN1338" s="7"/>
      <c r="EO1338" s="7"/>
      <c r="EP1338" s="7"/>
      <c r="EQ1338" s="7"/>
      <c r="ER1338" s="7"/>
      <c r="ES1338" s="7"/>
      <c r="ET1338" s="7"/>
      <c r="EU1338" s="7"/>
      <c r="EV1338" s="7"/>
      <c r="EW1338" s="7"/>
      <c r="EX1338" s="7"/>
      <c r="EY1338" s="7"/>
      <c r="EZ1338" s="7"/>
      <c r="FA1338" s="7"/>
      <c r="FB1338" s="7"/>
      <c r="FC1338" s="7"/>
      <c r="FD1338" s="7"/>
      <c r="FE1338" s="7"/>
      <c r="FF1338" s="7"/>
      <c r="FG1338" s="7"/>
      <c r="FH1338" s="7"/>
      <c r="FI1338" s="7"/>
      <c r="FJ1338" s="7"/>
    </row>
    <row r="1339" spans="1:166" s="93" customFormat="1" ht="12.75">
      <c r="A1339" s="130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  <c r="EK1339" s="7"/>
      <c r="EL1339" s="7"/>
      <c r="EM1339" s="7"/>
      <c r="EN1339" s="7"/>
      <c r="EO1339" s="7"/>
      <c r="EP1339" s="7"/>
      <c r="EQ1339" s="7"/>
      <c r="ER1339" s="7"/>
      <c r="ES1339" s="7"/>
      <c r="ET1339" s="7"/>
      <c r="EU1339" s="7"/>
      <c r="EV1339" s="7"/>
      <c r="EW1339" s="7"/>
      <c r="EX1339" s="7"/>
      <c r="EY1339" s="7"/>
      <c r="EZ1339" s="7"/>
      <c r="FA1339" s="7"/>
      <c r="FB1339" s="7"/>
      <c r="FC1339" s="7"/>
      <c r="FD1339" s="7"/>
      <c r="FE1339" s="7"/>
      <c r="FF1339" s="7"/>
      <c r="FG1339" s="7"/>
      <c r="FH1339" s="7"/>
      <c r="FI1339" s="7"/>
      <c r="FJ1339" s="7"/>
    </row>
    <row r="1340" spans="1:166" s="93" customFormat="1" ht="12.75">
      <c r="A1340" s="130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  <c r="EK1340" s="7"/>
      <c r="EL1340" s="7"/>
      <c r="EM1340" s="7"/>
      <c r="EN1340" s="7"/>
      <c r="EO1340" s="7"/>
      <c r="EP1340" s="7"/>
      <c r="EQ1340" s="7"/>
      <c r="ER1340" s="7"/>
      <c r="ES1340" s="7"/>
      <c r="ET1340" s="7"/>
      <c r="EU1340" s="7"/>
      <c r="EV1340" s="7"/>
      <c r="EW1340" s="7"/>
      <c r="EX1340" s="7"/>
      <c r="EY1340" s="7"/>
      <c r="EZ1340" s="7"/>
      <c r="FA1340" s="7"/>
      <c r="FB1340" s="7"/>
      <c r="FC1340" s="7"/>
      <c r="FD1340" s="7"/>
      <c r="FE1340" s="7"/>
      <c r="FF1340" s="7"/>
      <c r="FG1340" s="7"/>
      <c r="FH1340" s="7"/>
      <c r="FI1340" s="7"/>
      <c r="FJ1340" s="7"/>
    </row>
    <row r="1341" spans="1:166" s="93" customFormat="1" ht="12.75">
      <c r="A1341" s="130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  <c r="EK1341" s="7"/>
      <c r="EL1341" s="7"/>
      <c r="EM1341" s="7"/>
      <c r="EN1341" s="7"/>
      <c r="EO1341" s="7"/>
      <c r="EP1341" s="7"/>
      <c r="EQ1341" s="7"/>
      <c r="ER1341" s="7"/>
      <c r="ES1341" s="7"/>
      <c r="ET1341" s="7"/>
      <c r="EU1341" s="7"/>
      <c r="EV1341" s="7"/>
      <c r="EW1341" s="7"/>
      <c r="EX1341" s="7"/>
      <c r="EY1341" s="7"/>
      <c r="EZ1341" s="7"/>
      <c r="FA1341" s="7"/>
      <c r="FB1341" s="7"/>
      <c r="FC1341" s="7"/>
      <c r="FD1341" s="7"/>
      <c r="FE1341" s="7"/>
      <c r="FF1341" s="7"/>
      <c r="FG1341" s="7"/>
      <c r="FH1341" s="7"/>
      <c r="FI1341" s="7"/>
      <c r="FJ1341" s="7"/>
    </row>
    <row r="1342" spans="1:166" s="93" customFormat="1" ht="12.75">
      <c r="A1342" s="130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  <c r="EK1342" s="7"/>
      <c r="EL1342" s="7"/>
      <c r="EM1342" s="7"/>
      <c r="EN1342" s="7"/>
      <c r="EO1342" s="7"/>
      <c r="EP1342" s="7"/>
      <c r="EQ1342" s="7"/>
      <c r="ER1342" s="7"/>
      <c r="ES1342" s="7"/>
      <c r="ET1342" s="7"/>
      <c r="EU1342" s="7"/>
      <c r="EV1342" s="7"/>
      <c r="EW1342" s="7"/>
      <c r="EX1342" s="7"/>
      <c r="EY1342" s="7"/>
      <c r="EZ1342" s="7"/>
      <c r="FA1342" s="7"/>
      <c r="FB1342" s="7"/>
      <c r="FC1342" s="7"/>
      <c r="FD1342" s="7"/>
      <c r="FE1342" s="7"/>
      <c r="FF1342" s="7"/>
      <c r="FG1342" s="7"/>
      <c r="FH1342" s="7"/>
      <c r="FI1342" s="7"/>
      <c r="FJ1342" s="7"/>
    </row>
    <row r="1343" spans="1:166" s="93" customFormat="1" ht="12.75">
      <c r="A1343" s="130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  <c r="EK1343" s="7"/>
      <c r="EL1343" s="7"/>
      <c r="EM1343" s="7"/>
      <c r="EN1343" s="7"/>
      <c r="EO1343" s="7"/>
      <c r="EP1343" s="7"/>
      <c r="EQ1343" s="7"/>
      <c r="ER1343" s="7"/>
      <c r="ES1343" s="7"/>
      <c r="ET1343" s="7"/>
      <c r="EU1343" s="7"/>
      <c r="EV1343" s="7"/>
      <c r="EW1343" s="7"/>
      <c r="EX1343" s="7"/>
      <c r="EY1343" s="7"/>
      <c r="EZ1343" s="7"/>
      <c r="FA1343" s="7"/>
      <c r="FB1343" s="7"/>
      <c r="FC1343" s="7"/>
      <c r="FD1343" s="7"/>
      <c r="FE1343" s="7"/>
      <c r="FF1343" s="7"/>
      <c r="FG1343" s="7"/>
      <c r="FH1343" s="7"/>
      <c r="FI1343" s="7"/>
      <c r="FJ1343" s="7"/>
    </row>
    <row r="1344" spans="1:166" s="93" customFormat="1" ht="12.75">
      <c r="A1344" s="130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  <c r="EK1344" s="7"/>
      <c r="EL1344" s="7"/>
      <c r="EM1344" s="7"/>
      <c r="EN1344" s="7"/>
      <c r="EO1344" s="7"/>
      <c r="EP1344" s="7"/>
      <c r="EQ1344" s="7"/>
      <c r="ER1344" s="7"/>
      <c r="ES1344" s="7"/>
      <c r="ET1344" s="7"/>
      <c r="EU1344" s="7"/>
      <c r="EV1344" s="7"/>
      <c r="EW1344" s="7"/>
      <c r="EX1344" s="7"/>
      <c r="EY1344" s="7"/>
      <c r="EZ1344" s="7"/>
      <c r="FA1344" s="7"/>
      <c r="FB1344" s="7"/>
      <c r="FC1344" s="7"/>
      <c r="FD1344" s="7"/>
      <c r="FE1344" s="7"/>
      <c r="FF1344" s="7"/>
      <c r="FG1344" s="7"/>
      <c r="FH1344" s="7"/>
      <c r="FI1344" s="7"/>
      <c r="FJ1344" s="7"/>
    </row>
    <row r="1345" spans="1:166" s="93" customFormat="1" ht="12.75">
      <c r="A1345" s="130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  <c r="EK1345" s="7"/>
      <c r="EL1345" s="7"/>
      <c r="EM1345" s="7"/>
      <c r="EN1345" s="7"/>
      <c r="EO1345" s="7"/>
      <c r="EP1345" s="7"/>
      <c r="EQ1345" s="7"/>
      <c r="ER1345" s="7"/>
      <c r="ES1345" s="7"/>
      <c r="ET1345" s="7"/>
      <c r="EU1345" s="7"/>
      <c r="EV1345" s="7"/>
      <c r="EW1345" s="7"/>
      <c r="EX1345" s="7"/>
      <c r="EY1345" s="7"/>
      <c r="EZ1345" s="7"/>
      <c r="FA1345" s="7"/>
      <c r="FB1345" s="7"/>
      <c r="FC1345" s="7"/>
      <c r="FD1345" s="7"/>
      <c r="FE1345" s="7"/>
      <c r="FF1345" s="7"/>
      <c r="FG1345" s="7"/>
      <c r="FH1345" s="7"/>
      <c r="FI1345" s="7"/>
      <c r="FJ1345" s="7"/>
    </row>
    <row r="1346" spans="1:166" s="93" customFormat="1" ht="12.75">
      <c r="A1346" s="130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  <c r="EK1346" s="7"/>
      <c r="EL1346" s="7"/>
      <c r="EM1346" s="7"/>
      <c r="EN1346" s="7"/>
      <c r="EO1346" s="7"/>
      <c r="EP1346" s="7"/>
      <c r="EQ1346" s="7"/>
      <c r="ER1346" s="7"/>
      <c r="ES1346" s="7"/>
      <c r="ET1346" s="7"/>
      <c r="EU1346" s="7"/>
      <c r="EV1346" s="7"/>
      <c r="EW1346" s="7"/>
      <c r="EX1346" s="7"/>
      <c r="EY1346" s="7"/>
      <c r="EZ1346" s="7"/>
      <c r="FA1346" s="7"/>
      <c r="FB1346" s="7"/>
      <c r="FC1346" s="7"/>
      <c r="FD1346" s="7"/>
      <c r="FE1346" s="7"/>
      <c r="FF1346" s="7"/>
      <c r="FG1346" s="7"/>
      <c r="FH1346" s="7"/>
      <c r="FI1346" s="7"/>
      <c r="FJ1346" s="7"/>
    </row>
    <row r="1347" spans="1:166" s="93" customFormat="1" ht="12.75">
      <c r="A1347" s="130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  <c r="EK1347" s="7"/>
      <c r="EL1347" s="7"/>
      <c r="EM1347" s="7"/>
      <c r="EN1347" s="7"/>
      <c r="EO1347" s="7"/>
      <c r="EP1347" s="7"/>
      <c r="EQ1347" s="7"/>
      <c r="ER1347" s="7"/>
      <c r="ES1347" s="7"/>
      <c r="ET1347" s="7"/>
      <c r="EU1347" s="7"/>
      <c r="EV1347" s="7"/>
      <c r="EW1347" s="7"/>
      <c r="EX1347" s="7"/>
      <c r="EY1347" s="7"/>
      <c r="EZ1347" s="7"/>
      <c r="FA1347" s="7"/>
      <c r="FB1347" s="7"/>
      <c r="FC1347" s="7"/>
      <c r="FD1347" s="7"/>
      <c r="FE1347" s="7"/>
      <c r="FF1347" s="7"/>
      <c r="FG1347" s="7"/>
      <c r="FH1347" s="7"/>
      <c r="FI1347" s="7"/>
      <c r="FJ1347" s="7"/>
    </row>
    <row r="1348" spans="1:166" s="93" customFormat="1" ht="12.75">
      <c r="A1348" s="130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  <c r="EK1348" s="7"/>
      <c r="EL1348" s="7"/>
      <c r="EM1348" s="7"/>
      <c r="EN1348" s="7"/>
      <c r="EO1348" s="7"/>
      <c r="EP1348" s="7"/>
      <c r="EQ1348" s="7"/>
      <c r="ER1348" s="7"/>
      <c r="ES1348" s="7"/>
      <c r="ET1348" s="7"/>
      <c r="EU1348" s="7"/>
      <c r="EV1348" s="7"/>
      <c r="EW1348" s="7"/>
      <c r="EX1348" s="7"/>
      <c r="EY1348" s="7"/>
      <c r="EZ1348" s="7"/>
      <c r="FA1348" s="7"/>
      <c r="FB1348" s="7"/>
      <c r="FC1348" s="7"/>
      <c r="FD1348" s="7"/>
      <c r="FE1348" s="7"/>
      <c r="FF1348" s="7"/>
      <c r="FG1348" s="7"/>
      <c r="FH1348" s="7"/>
      <c r="FI1348" s="7"/>
      <c r="FJ1348" s="7"/>
    </row>
    <row r="1349" spans="1:166" s="93" customFormat="1" ht="12.75">
      <c r="A1349" s="130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  <c r="EK1349" s="7"/>
      <c r="EL1349" s="7"/>
      <c r="EM1349" s="7"/>
      <c r="EN1349" s="7"/>
      <c r="EO1349" s="7"/>
      <c r="EP1349" s="7"/>
      <c r="EQ1349" s="7"/>
      <c r="ER1349" s="7"/>
      <c r="ES1349" s="7"/>
      <c r="ET1349" s="7"/>
      <c r="EU1349" s="7"/>
      <c r="EV1349" s="7"/>
      <c r="EW1349" s="7"/>
      <c r="EX1349" s="7"/>
      <c r="EY1349" s="7"/>
      <c r="EZ1349" s="7"/>
      <c r="FA1349" s="7"/>
      <c r="FB1349" s="7"/>
      <c r="FC1349" s="7"/>
      <c r="FD1349" s="7"/>
      <c r="FE1349" s="7"/>
      <c r="FF1349" s="7"/>
      <c r="FG1349" s="7"/>
      <c r="FH1349" s="7"/>
      <c r="FI1349" s="7"/>
      <c r="FJ1349" s="7"/>
    </row>
    <row r="1350" spans="1:166" s="93" customFormat="1" ht="12.75">
      <c r="A1350" s="130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  <c r="EK1350" s="7"/>
      <c r="EL1350" s="7"/>
      <c r="EM1350" s="7"/>
      <c r="EN1350" s="7"/>
      <c r="EO1350" s="7"/>
      <c r="EP1350" s="7"/>
      <c r="EQ1350" s="7"/>
      <c r="ER1350" s="7"/>
      <c r="ES1350" s="7"/>
      <c r="ET1350" s="7"/>
      <c r="EU1350" s="7"/>
      <c r="EV1350" s="7"/>
      <c r="EW1350" s="7"/>
      <c r="EX1350" s="7"/>
      <c r="EY1350" s="7"/>
      <c r="EZ1350" s="7"/>
      <c r="FA1350" s="7"/>
      <c r="FB1350" s="7"/>
      <c r="FC1350" s="7"/>
      <c r="FD1350" s="7"/>
      <c r="FE1350" s="7"/>
      <c r="FF1350" s="7"/>
      <c r="FG1350" s="7"/>
      <c r="FH1350" s="7"/>
      <c r="FI1350" s="7"/>
      <c r="FJ1350" s="7"/>
    </row>
    <row r="1351" spans="1:166" s="93" customFormat="1" ht="12.75">
      <c r="A1351" s="130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  <c r="EK1351" s="7"/>
      <c r="EL1351" s="7"/>
      <c r="EM1351" s="7"/>
      <c r="EN1351" s="7"/>
      <c r="EO1351" s="7"/>
      <c r="EP1351" s="7"/>
      <c r="EQ1351" s="7"/>
      <c r="ER1351" s="7"/>
      <c r="ES1351" s="7"/>
      <c r="ET1351" s="7"/>
      <c r="EU1351" s="7"/>
      <c r="EV1351" s="7"/>
      <c r="EW1351" s="7"/>
      <c r="EX1351" s="7"/>
      <c r="EY1351" s="7"/>
      <c r="EZ1351" s="7"/>
      <c r="FA1351" s="7"/>
      <c r="FB1351" s="7"/>
      <c r="FC1351" s="7"/>
      <c r="FD1351" s="7"/>
      <c r="FE1351" s="7"/>
      <c r="FF1351" s="7"/>
      <c r="FG1351" s="7"/>
      <c r="FH1351" s="7"/>
      <c r="FI1351" s="7"/>
      <c r="FJ1351" s="7"/>
    </row>
    <row r="1352" spans="1:166" s="93" customFormat="1" ht="12.75">
      <c r="A1352" s="130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  <c r="EK1352" s="7"/>
      <c r="EL1352" s="7"/>
      <c r="EM1352" s="7"/>
      <c r="EN1352" s="7"/>
      <c r="EO1352" s="7"/>
      <c r="EP1352" s="7"/>
      <c r="EQ1352" s="7"/>
      <c r="ER1352" s="7"/>
      <c r="ES1352" s="7"/>
      <c r="ET1352" s="7"/>
      <c r="EU1352" s="7"/>
      <c r="EV1352" s="7"/>
      <c r="EW1352" s="7"/>
      <c r="EX1352" s="7"/>
      <c r="EY1352" s="7"/>
      <c r="EZ1352" s="7"/>
      <c r="FA1352" s="7"/>
      <c r="FB1352" s="7"/>
      <c r="FC1352" s="7"/>
      <c r="FD1352" s="7"/>
      <c r="FE1352" s="7"/>
      <c r="FF1352" s="7"/>
      <c r="FG1352" s="7"/>
      <c r="FH1352" s="7"/>
      <c r="FI1352" s="7"/>
      <c r="FJ1352" s="7"/>
    </row>
    <row r="1353" spans="1:166" s="93" customFormat="1" ht="12.75">
      <c r="A1353" s="130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  <c r="EK1353" s="7"/>
      <c r="EL1353" s="7"/>
      <c r="EM1353" s="7"/>
      <c r="EN1353" s="7"/>
      <c r="EO1353" s="7"/>
      <c r="EP1353" s="7"/>
      <c r="EQ1353" s="7"/>
      <c r="ER1353" s="7"/>
      <c r="ES1353" s="7"/>
      <c r="ET1353" s="7"/>
      <c r="EU1353" s="7"/>
      <c r="EV1353" s="7"/>
      <c r="EW1353" s="7"/>
      <c r="EX1353" s="7"/>
      <c r="EY1353" s="7"/>
      <c r="EZ1353" s="7"/>
      <c r="FA1353" s="7"/>
      <c r="FB1353" s="7"/>
      <c r="FC1353" s="7"/>
      <c r="FD1353" s="7"/>
      <c r="FE1353" s="7"/>
      <c r="FF1353" s="7"/>
      <c r="FG1353" s="7"/>
      <c r="FH1353" s="7"/>
      <c r="FI1353" s="7"/>
      <c r="FJ1353" s="7"/>
    </row>
    <row r="1354" spans="1:166" s="93" customFormat="1" ht="12.75">
      <c r="A1354" s="130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  <c r="EK1354" s="7"/>
      <c r="EL1354" s="7"/>
      <c r="EM1354" s="7"/>
      <c r="EN1354" s="7"/>
      <c r="EO1354" s="7"/>
      <c r="EP1354" s="7"/>
      <c r="EQ1354" s="7"/>
      <c r="ER1354" s="7"/>
      <c r="ES1354" s="7"/>
      <c r="ET1354" s="7"/>
      <c r="EU1354" s="7"/>
      <c r="EV1354" s="7"/>
      <c r="EW1354" s="7"/>
      <c r="EX1354" s="7"/>
      <c r="EY1354" s="7"/>
      <c r="EZ1354" s="7"/>
      <c r="FA1354" s="7"/>
      <c r="FB1354" s="7"/>
      <c r="FC1354" s="7"/>
      <c r="FD1354" s="7"/>
      <c r="FE1354" s="7"/>
      <c r="FF1354" s="7"/>
      <c r="FG1354" s="7"/>
      <c r="FH1354" s="7"/>
      <c r="FI1354" s="7"/>
      <c r="FJ1354" s="7"/>
    </row>
    <row r="1355" spans="1:166" s="93" customFormat="1" ht="12.75">
      <c r="A1355" s="130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  <c r="EK1355" s="7"/>
      <c r="EL1355" s="7"/>
      <c r="EM1355" s="7"/>
      <c r="EN1355" s="7"/>
      <c r="EO1355" s="7"/>
      <c r="EP1355" s="7"/>
      <c r="EQ1355" s="7"/>
      <c r="ER1355" s="7"/>
      <c r="ES1355" s="7"/>
      <c r="ET1355" s="7"/>
      <c r="EU1355" s="7"/>
      <c r="EV1355" s="7"/>
      <c r="EW1355" s="7"/>
      <c r="EX1355" s="7"/>
      <c r="EY1355" s="7"/>
      <c r="EZ1355" s="7"/>
      <c r="FA1355" s="7"/>
      <c r="FB1355" s="7"/>
      <c r="FC1355" s="7"/>
      <c r="FD1355" s="7"/>
      <c r="FE1355" s="7"/>
      <c r="FF1355" s="7"/>
      <c r="FG1355" s="7"/>
      <c r="FH1355" s="7"/>
      <c r="FI1355" s="7"/>
      <c r="FJ1355" s="7"/>
    </row>
    <row r="1356" spans="1:166" s="93" customFormat="1" ht="12.75">
      <c r="A1356" s="130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  <c r="EK1356" s="7"/>
      <c r="EL1356" s="7"/>
      <c r="EM1356" s="7"/>
      <c r="EN1356" s="7"/>
      <c r="EO1356" s="7"/>
      <c r="EP1356" s="7"/>
      <c r="EQ1356" s="7"/>
      <c r="ER1356" s="7"/>
      <c r="ES1356" s="7"/>
      <c r="ET1356" s="7"/>
      <c r="EU1356" s="7"/>
      <c r="EV1356" s="7"/>
      <c r="EW1356" s="7"/>
      <c r="EX1356" s="7"/>
      <c r="EY1356" s="7"/>
      <c r="EZ1356" s="7"/>
      <c r="FA1356" s="7"/>
      <c r="FB1356" s="7"/>
      <c r="FC1356" s="7"/>
      <c r="FD1356" s="7"/>
      <c r="FE1356" s="7"/>
      <c r="FF1356" s="7"/>
      <c r="FG1356" s="7"/>
      <c r="FH1356" s="7"/>
      <c r="FI1356" s="7"/>
      <c r="FJ1356" s="7"/>
    </row>
    <row r="1357" spans="1:166" s="93" customFormat="1" ht="12.75">
      <c r="A1357" s="130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  <c r="EK1357" s="7"/>
      <c r="EL1357" s="7"/>
      <c r="EM1357" s="7"/>
      <c r="EN1357" s="7"/>
      <c r="EO1357" s="7"/>
      <c r="EP1357" s="7"/>
      <c r="EQ1357" s="7"/>
      <c r="ER1357" s="7"/>
      <c r="ES1357" s="7"/>
      <c r="ET1357" s="7"/>
      <c r="EU1357" s="7"/>
      <c r="EV1357" s="7"/>
      <c r="EW1357" s="7"/>
      <c r="EX1357" s="7"/>
      <c r="EY1357" s="7"/>
      <c r="EZ1357" s="7"/>
      <c r="FA1357" s="7"/>
      <c r="FB1357" s="7"/>
      <c r="FC1357" s="7"/>
      <c r="FD1357" s="7"/>
      <c r="FE1357" s="7"/>
      <c r="FF1357" s="7"/>
      <c r="FG1357" s="7"/>
      <c r="FH1357" s="7"/>
      <c r="FI1357" s="7"/>
      <c r="FJ1357" s="7"/>
    </row>
    <row r="1358" spans="1:166" s="93" customFormat="1" ht="12.75">
      <c r="A1358" s="130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  <c r="EK1358" s="7"/>
      <c r="EL1358" s="7"/>
      <c r="EM1358" s="7"/>
      <c r="EN1358" s="7"/>
      <c r="EO1358" s="7"/>
      <c r="EP1358" s="7"/>
      <c r="EQ1358" s="7"/>
      <c r="ER1358" s="7"/>
      <c r="ES1358" s="7"/>
      <c r="ET1358" s="7"/>
      <c r="EU1358" s="7"/>
      <c r="EV1358" s="7"/>
      <c r="EW1358" s="7"/>
      <c r="EX1358" s="7"/>
      <c r="EY1358" s="7"/>
      <c r="EZ1358" s="7"/>
      <c r="FA1358" s="7"/>
      <c r="FB1358" s="7"/>
      <c r="FC1358" s="7"/>
      <c r="FD1358" s="7"/>
      <c r="FE1358" s="7"/>
      <c r="FF1358" s="7"/>
      <c r="FG1358" s="7"/>
      <c r="FH1358" s="7"/>
      <c r="FI1358" s="7"/>
      <c r="FJ1358" s="7"/>
    </row>
    <row r="1359" spans="1:166" s="93" customFormat="1" ht="12.75">
      <c r="A1359" s="130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  <c r="EK1359" s="7"/>
      <c r="EL1359" s="7"/>
      <c r="EM1359" s="7"/>
      <c r="EN1359" s="7"/>
      <c r="EO1359" s="7"/>
      <c r="EP1359" s="7"/>
      <c r="EQ1359" s="7"/>
      <c r="ER1359" s="7"/>
      <c r="ES1359" s="7"/>
      <c r="ET1359" s="7"/>
      <c r="EU1359" s="7"/>
      <c r="EV1359" s="7"/>
      <c r="EW1359" s="7"/>
      <c r="EX1359" s="7"/>
      <c r="EY1359" s="7"/>
      <c r="EZ1359" s="7"/>
      <c r="FA1359" s="7"/>
      <c r="FB1359" s="7"/>
      <c r="FC1359" s="7"/>
      <c r="FD1359" s="7"/>
      <c r="FE1359" s="7"/>
      <c r="FF1359" s="7"/>
      <c r="FG1359" s="7"/>
      <c r="FH1359" s="7"/>
      <c r="FI1359" s="7"/>
      <c r="FJ1359" s="7"/>
    </row>
    <row r="1360" spans="1:166" s="93" customFormat="1" ht="12.75">
      <c r="A1360" s="130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  <c r="EK1360" s="7"/>
      <c r="EL1360" s="7"/>
      <c r="EM1360" s="7"/>
      <c r="EN1360" s="7"/>
      <c r="EO1360" s="7"/>
      <c r="EP1360" s="7"/>
      <c r="EQ1360" s="7"/>
      <c r="ER1360" s="7"/>
      <c r="ES1360" s="7"/>
      <c r="ET1360" s="7"/>
      <c r="EU1360" s="7"/>
      <c r="EV1360" s="7"/>
      <c r="EW1360" s="7"/>
      <c r="EX1360" s="7"/>
      <c r="EY1360" s="7"/>
      <c r="EZ1360" s="7"/>
      <c r="FA1360" s="7"/>
      <c r="FB1360" s="7"/>
      <c r="FC1360" s="7"/>
      <c r="FD1360" s="7"/>
      <c r="FE1360" s="7"/>
      <c r="FF1360" s="7"/>
      <c r="FG1360" s="7"/>
      <c r="FH1360" s="7"/>
      <c r="FI1360" s="7"/>
      <c r="FJ1360" s="7"/>
    </row>
    <row r="1361" spans="1:166" s="93" customFormat="1" ht="12.75">
      <c r="A1361" s="130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  <c r="EK1361" s="7"/>
      <c r="EL1361" s="7"/>
      <c r="EM1361" s="7"/>
      <c r="EN1361" s="7"/>
      <c r="EO1361" s="7"/>
      <c r="EP1361" s="7"/>
      <c r="EQ1361" s="7"/>
      <c r="ER1361" s="7"/>
      <c r="ES1361" s="7"/>
      <c r="ET1361" s="7"/>
      <c r="EU1361" s="7"/>
      <c r="EV1361" s="7"/>
      <c r="EW1361" s="7"/>
      <c r="EX1361" s="7"/>
      <c r="EY1361" s="7"/>
      <c r="EZ1361" s="7"/>
      <c r="FA1361" s="7"/>
      <c r="FB1361" s="7"/>
      <c r="FC1361" s="7"/>
      <c r="FD1361" s="7"/>
      <c r="FE1361" s="7"/>
      <c r="FF1361" s="7"/>
      <c r="FG1361" s="7"/>
      <c r="FH1361" s="7"/>
      <c r="FI1361" s="7"/>
      <c r="FJ1361" s="7"/>
    </row>
    <row r="1362" spans="1:166" s="93" customFormat="1" ht="12.75">
      <c r="A1362" s="130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  <c r="EK1362" s="7"/>
      <c r="EL1362" s="7"/>
      <c r="EM1362" s="7"/>
      <c r="EN1362" s="7"/>
      <c r="EO1362" s="7"/>
      <c r="EP1362" s="7"/>
      <c r="EQ1362" s="7"/>
      <c r="ER1362" s="7"/>
      <c r="ES1362" s="7"/>
      <c r="ET1362" s="7"/>
      <c r="EU1362" s="7"/>
      <c r="EV1362" s="7"/>
      <c r="EW1362" s="7"/>
      <c r="EX1362" s="7"/>
      <c r="EY1362" s="7"/>
      <c r="EZ1362" s="7"/>
      <c r="FA1362" s="7"/>
      <c r="FB1362" s="7"/>
      <c r="FC1362" s="7"/>
      <c r="FD1362" s="7"/>
      <c r="FE1362" s="7"/>
      <c r="FF1362" s="7"/>
      <c r="FG1362" s="7"/>
      <c r="FH1362" s="7"/>
      <c r="FI1362" s="7"/>
      <c r="FJ1362" s="7"/>
    </row>
    <row r="1363" spans="1:166" s="93" customFormat="1" ht="12.75">
      <c r="A1363" s="130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  <c r="EK1363" s="7"/>
      <c r="EL1363" s="7"/>
      <c r="EM1363" s="7"/>
      <c r="EN1363" s="7"/>
      <c r="EO1363" s="7"/>
      <c r="EP1363" s="7"/>
      <c r="EQ1363" s="7"/>
      <c r="ER1363" s="7"/>
      <c r="ES1363" s="7"/>
      <c r="ET1363" s="7"/>
      <c r="EU1363" s="7"/>
      <c r="EV1363" s="7"/>
      <c r="EW1363" s="7"/>
      <c r="EX1363" s="7"/>
      <c r="EY1363" s="7"/>
      <c r="EZ1363" s="7"/>
      <c r="FA1363" s="7"/>
      <c r="FB1363" s="7"/>
      <c r="FC1363" s="7"/>
      <c r="FD1363" s="7"/>
      <c r="FE1363" s="7"/>
      <c r="FF1363" s="7"/>
      <c r="FG1363" s="7"/>
      <c r="FH1363" s="7"/>
      <c r="FI1363" s="7"/>
      <c r="FJ1363" s="7"/>
    </row>
    <row r="1364" spans="1:166" s="93" customFormat="1" ht="12.75">
      <c r="A1364" s="130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  <c r="EK1364" s="7"/>
      <c r="EL1364" s="7"/>
      <c r="EM1364" s="7"/>
      <c r="EN1364" s="7"/>
      <c r="EO1364" s="7"/>
      <c r="EP1364" s="7"/>
      <c r="EQ1364" s="7"/>
      <c r="ER1364" s="7"/>
      <c r="ES1364" s="7"/>
      <c r="ET1364" s="7"/>
      <c r="EU1364" s="7"/>
      <c r="EV1364" s="7"/>
      <c r="EW1364" s="7"/>
      <c r="EX1364" s="7"/>
      <c r="EY1364" s="7"/>
      <c r="EZ1364" s="7"/>
      <c r="FA1364" s="7"/>
      <c r="FB1364" s="7"/>
      <c r="FC1364" s="7"/>
      <c r="FD1364" s="7"/>
      <c r="FE1364" s="7"/>
      <c r="FF1364" s="7"/>
      <c r="FG1364" s="7"/>
      <c r="FH1364" s="7"/>
      <c r="FI1364" s="7"/>
      <c r="FJ1364" s="7"/>
    </row>
    <row r="1365" spans="1:166" s="93" customFormat="1" ht="12.75">
      <c r="A1365" s="130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  <c r="EK1365" s="7"/>
      <c r="EL1365" s="7"/>
      <c r="EM1365" s="7"/>
      <c r="EN1365" s="7"/>
      <c r="EO1365" s="7"/>
      <c r="EP1365" s="7"/>
      <c r="EQ1365" s="7"/>
      <c r="ER1365" s="7"/>
      <c r="ES1365" s="7"/>
      <c r="ET1365" s="7"/>
      <c r="EU1365" s="7"/>
      <c r="EV1365" s="7"/>
      <c r="EW1365" s="7"/>
      <c r="EX1365" s="7"/>
      <c r="EY1365" s="7"/>
      <c r="EZ1365" s="7"/>
      <c r="FA1365" s="7"/>
      <c r="FB1365" s="7"/>
      <c r="FC1365" s="7"/>
      <c r="FD1365" s="7"/>
      <c r="FE1365" s="7"/>
      <c r="FF1365" s="7"/>
      <c r="FG1365" s="7"/>
      <c r="FH1365" s="7"/>
      <c r="FI1365" s="7"/>
      <c r="FJ1365" s="7"/>
    </row>
    <row r="1366" spans="1:166" s="93" customFormat="1" ht="12.75">
      <c r="A1366" s="130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  <c r="EK1366" s="7"/>
      <c r="EL1366" s="7"/>
      <c r="EM1366" s="7"/>
      <c r="EN1366" s="7"/>
      <c r="EO1366" s="7"/>
      <c r="EP1366" s="7"/>
      <c r="EQ1366" s="7"/>
      <c r="ER1366" s="7"/>
      <c r="ES1366" s="7"/>
      <c r="ET1366" s="7"/>
      <c r="EU1366" s="7"/>
      <c r="EV1366" s="7"/>
      <c r="EW1366" s="7"/>
      <c r="EX1366" s="7"/>
      <c r="EY1366" s="7"/>
      <c r="EZ1366" s="7"/>
      <c r="FA1366" s="7"/>
      <c r="FB1366" s="7"/>
      <c r="FC1366" s="7"/>
      <c r="FD1366" s="7"/>
      <c r="FE1366" s="7"/>
      <c r="FF1366" s="7"/>
      <c r="FG1366" s="7"/>
      <c r="FH1366" s="7"/>
      <c r="FI1366" s="7"/>
      <c r="FJ1366" s="7"/>
    </row>
    <row r="1367" spans="1:166" s="93" customFormat="1" ht="12.75">
      <c r="A1367" s="130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  <c r="EK1367" s="7"/>
      <c r="EL1367" s="7"/>
      <c r="EM1367" s="7"/>
      <c r="EN1367" s="7"/>
      <c r="EO1367" s="7"/>
      <c r="EP1367" s="7"/>
      <c r="EQ1367" s="7"/>
      <c r="ER1367" s="7"/>
      <c r="ES1367" s="7"/>
      <c r="ET1367" s="7"/>
      <c r="EU1367" s="7"/>
      <c r="EV1367" s="7"/>
      <c r="EW1367" s="7"/>
      <c r="EX1367" s="7"/>
      <c r="EY1367" s="7"/>
      <c r="EZ1367" s="7"/>
      <c r="FA1367" s="7"/>
      <c r="FB1367" s="7"/>
      <c r="FC1367" s="7"/>
      <c r="FD1367" s="7"/>
      <c r="FE1367" s="7"/>
      <c r="FF1367" s="7"/>
      <c r="FG1367" s="7"/>
      <c r="FH1367" s="7"/>
      <c r="FI1367" s="7"/>
      <c r="FJ1367" s="7"/>
    </row>
    <row r="1368" spans="1:166" s="93" customFormat="1" ht="12.75">
      <c r="A1368" s="130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  <c r="EK1368" s="7"/>
      <c r="EL1368" s="7"/>
      <c r="EM1368" s="7"/>
      <c r="EN1368" s="7"/>
      <c r="EO1368" s="7"/>
      <c r="EP1368" s="7"/>
      <c r="EQ1368" s="7"/>
      <c r="ER1368" s="7"/>
      <c r="ES1368" s="7"/>
      <c r="ET1368" s="7"/>
      <c r="EU1368" s="7"/>
      <c r="EV1368" s="7"/>
      <c r="EW1368" s="7"/>
      <c r="EX1368" s="7"/>
      <c r="EY1368" s="7"/>
      <c r="EZ1368" s="7"/>
      <c r="FA1368" s="7"/>
      <c r="FB1368" s="7"/>
      <c r="FC1368" s="7"/>
      <c r="FD1368" s="7"/>
      <c r="FE1368" s="7"/>
      <c r="FF1368" s="7"/>
      <c r="FG1368" s="7"/>
      <c r="FH1368" s="7"/>
      <c r="FI1368" s="7"/>
      <c r="FJ1368" s="7"/>
    </row>
    <row r="1369" spans="1:166" s="93" customFormat="1" ht="12.75">
      <c r="A1369" s="130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  <c r="EK1369" s="7"/>
      <c r="EL1369" s="7"/>
      <c r="EM1369" s="7"/>
      <c r="EN1369" s="7"/>
      <c r="EO1369" s="7"/>
      <c r="EP1369" s="7"/>
      <c r="EQ1369" s="7"/>
      <c r="ER1369" s="7"/>
      <c r="ES1369" s="7"/>
      <c r="ET1369" s="7"/>
      <c r="EU1369" s="7"/>
      <c r="EV1369" s="7"/>
      <c r="EW1369" s="7"/>
      <c r="EX1369" s="7"/>
      <c r="EY1369" s="7"/>
      <c r="EZ1369" s="7"/>
      <c r="FA1369" s="7"/>
      <c r="FB1369" s="7"/>
      <c r="FC1369" s="7"/>
      <c r="FD1369" s="7"/>
      <c r="FE1369" s="7"/>
      <c r="FF1369" s="7"/>
      <c r="FG1369" s="7"/>
      <c r="FH1369" s="7"/>
      <c r="FI1369" s="7"/>
      <c r="FJ1369" s="7"/>
    </row>
    <row r="1370" spans="1:166" s="93" customFormat="1" ht="12.75">
      <c r="A1370" s="130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  <c r="EK1370" s="7"/>
      <c r="EL1370" s="7"/>
      <c r="EM1370" s="7"/>
      <c r="EN1370" s="7"/>
      <c r="EO1370" s="7"/>
      <c r="EP1370" s="7"/>
      <c r="EQ1370" s="7"/>
      <c r="ER1370" s="7"/>
      <c r="ES1370" s="7"/>
      <c r="ET1370" s="7"/>
      <c r="EU1370" s="7"/>
      <c r="EV1370" s="7"/>
      <c r="EW1370" s="7"/>
      <c r="EX1370" s="7"/>
      <c r="EY1370" s="7"/>
      <c r="EZ1370" s="7"/>
      <c r="FA1370" s="7"/>
      <c r="FB1370" s="7"/>
      <c r="FC1370" s="7"/>
      <c r="FD1370" s="7"/>
      <c r="FE1370" s="7"/>
      <c r="FF1370" s="7"/>
      <c r="FG1370" s="7"/>
      <c r="FH1370" s="7"/>
      <c r="FI1370" s="7"/>
      <c r="FJ1370" s="7"/>
    </row>
    <row r="1371" spans="1:166" s="93" customFormat="1" ht="12.75">
      <c r="A1371" s="130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  <c r="EK1371" s="7"/>
      <c r="EL1371" s="7"/>
      <c r="EM1371" s="7"/>
      <c r="EN1371" s="7"/>
      <c r="EO1371" s="7"/>
      <c r="EP1371" s="7"/>
      <c r="EQ1371" s="7"/>
      <c r="ER1371" s="7"/>
      <c r="ES1371" s="7"/>
      <c r="ET1371" s="7"/>
      <c r="EU1371" s="7"/>
      <c r="EV1371" s="7"/>
      <c r="EW1371" s="7"/>
      <c r="EX1371" s="7"/>
      <c r="EY1371" s="7"/>
      <c r="EZ1371" s="7"/>
      <c r="FA1371" s="7"/>
      <c r="FB1371" s="7"/>
      <c r="FC1371" s="7"/>
      <c r="FD1371" s="7"/>
      <c r="FE1371" s="7"/>
      <c r="FF1371" s="7"/>
      <c r="FG1371" s="7"/>
      <c r="FH1371" s="7"/>
      <c r="FI1371" s="7"/>
      <c r="FJ1371" s="7"/>
    </row>
    <row r="1372" spans="1:166" s="93" customFormat="1" ht="12.75">
      <c r="A1372" s="130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  <c r="EK1372" s="7"/>
      <c r="EL1372" s="7"/>
      <c r="EM1372" s="7"/>
      <c r="EN1372" s="7"/>
      <c r="EO1372" s="7"/>
      <c r="EP1372" s="7"/>
      <c r="EQ1372" s="7"/>
      <c r="ER1372" s="7"/>
      <c r="ES1372" s="7"/>
      <c r="ET1372" s="7"/>
      <c r="EU1372" s="7"/>
      <c r="EV1372" s="7"/>
      <c r="EW1372" s="7"/>
      <c r="EX1372" s="7"/>
      <c r="EY1372" s="7"/>
      <c r="EZ1372" s="7"/>
      <c r="FA1372" s="7"/>
      <c r="FB1372" s="7"/>
      <c r="FC1372" s="7"/>
      <c r="FD1372" s="7"/>
      <c r="FE1372" s="7"/>
      <c r="FF1372" s="7"/>
      <c r="FG1372" s="7"/>
      <c r="FH1372" s="7"/>
      <c r="FI1372" s="7"/>
      <c r="FJ1372" s="7"/>
    </row>
    <row r="1373" spans="1:166" s="93" customFormat="1" ht="12.75">
      <c r="A1373" s="130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  <c r="EK1373" s="7"/>
      <c r="EL1373" s="7"/>
      <c r="EM1373" s="7"/>
      <c r="EN1373" s="7"/>
      <c r="EO1373" s="7"/>
      <c r="EP1373" s="7"/>
      <c r="EQ1373" s="7"/>
      <c r="ER1373" s="7"/>
      <c r="ES1373" s="7"/>
      <c r="ET1373" s="7"/>
      <c r="EU1373" s="7"/>
      <c r="EV1373" s="7"/>
      <c r="EW1373" s="7"/>
      <c r="EX1373" s="7"/>
      <c r="EY1373" s="7"/>
      <c r="EZ1373" s="7"/>
      <c r="FA1373" s="7"/>
      <c r="FB1373" s="7"/>
      <c r="FC1373" s="7"/>
      <c r="FD1373" s="7"/>
      <c r="FE1373" s="7"/>
      <c r="FF1373" s="7"/>
      <c r="FG1373" s="7"/>
      <c r="FH1373" s="7"/>
      <c r="FI1373" s="7"/>
      <c r="FJ1373" s="7"/>
    </row>
    <row r="1374" spans="1:166" s="93" customFormat="1" ht="12.75">
      <c r="A1374" s="130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  <c r="EK1374" s="7"/>
      <c r="EL1374" s="7"/>
      <c r="EM1374" s="7"/>
      <c r="EN1374" s="7"/>
      <c r="EO1374" s="7"/>
      <c r="EP1374" s="7"/>
      <c r="EQ1374" s="7"/>
      <c r="ER1374" s="7"/>
      <c r="ES1374" s="7"/>
      <c r="ET1374" s="7"/>
      <c r="EU1374" s="7"/>
      <c r="EV1374" s="7"/>
      <c r="EW1374" s="7"/>
      <c r="EX1374" s="7"/>
      <c r="EY1374" s="7"/>
      <c r="EZ1374" s="7"/>
      <c r="FA1374" s="7"/>
      <c r="FB1374" s="7"/>
      <c r="FC1374" s="7"/>
      <c r="FD1374" s="7"/>
      <c r="FE1374" s="7"/>
      <c r="FF1374" s="7"/>
      <c r="FG1374" s="7"/>
      <c r="FH1374" s="7"/>
      <c r="FI1374" s="7"/>
      <c r="FJ1374" s="7"/>
    </row>
    <row r="1375" spans="1:166" s="93" customFormat="1" ht="12.75">
      <c r="A1375" s="130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  <c r="EK1375" s="7"/>
      <c r="EL1375" s="7"/>
      <c r="EM1375" s="7"/>
      <c r="EN1375" s="7"/>
      <c r="EO1375" s="7"/>
      <c r="EP1375" s="7"/>
      <c r="EQ1375" s="7"/>
      <c r="ER1375" s="7"/>
      <c r="ES1375" s="7"/>
      <c r="ET1375" s="7"/>
      <c r="EU1375" s="7"/>
      <c r="EV1375" s="7"/>
      <c r="EW1375" s="7"/>
      <c r="EX1375" s="7"/>
      <c r="EY1375" s="7"/>
      <c r="EZ1375" s="7"/>
      <c r="FA1375" s="7"/>
      <c r="FB1375" s="7"/>
      <c r="FC1375" s="7"/>
      <c r="FD1375" s="7"/>
      <c r="FE1375" s="7"/>
      <c r="FF1375" s="7"/>
      <c r="FG1375" s="7"/>
      <c r="FH1375" s="7"/>
      <c r="FI1375" s="7"/>
      <c r="FJ1375" s="7"/>
    </row>
    <row r="1376" spans="1:166" s="93" customFormat="1" ht="12.75">
      <c r="A1376" s="130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  <c r="EK1376" s="7"/>
      <c r="EL1376" s="7"/>
      <c r="EM1376" s="7"/>
      <c r="EN1376" s="7"/>
      <c r="EO1376" s="7"/>
      <c r="EP1376" s="7"/>
      <c r="EQ1376" s="7"/>
      <c r="ER1376" s="7"/>
      <c r="ES1376" s="7"/>
      <c r="ET1376" s="7"/>
      <c r="EU1376" s="7"/>
      <c r="EV1376" s="7"/>
      <c r="EW1376" s="7"/>
      <c r="EX1376" s="7"/>
      <c r="EY1376" s="7"/>
      <c r="EZ1376" s="7"/>
      <c r="FA1376" s="7"/>
      <c r="FB1376" s="7"/>
      <c r="FC1376" s="7"/>
      <c r="FD1376" s="7"/>
      <c r="FE1376" s="7"/>
      <c r="FF1376" s="7"/>
      <c r="FG1376" s="7"/>
      <c r="FH1376" s="7"/>
      <c r="FI1376" s="7"/>
      <c r="FJ1376" s="7"/>
    </row>
    <row r="1377" spans="1:166" s="93" customFormat="1" ht="12.75">
      <c r="A1377" s="130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  <c r="EK1377" s="7"/>
      <c r="EL1377" s="7"/>
      <c r="EM1377" s="7"/>
      <c r="EN1377" s="7"/>
      <c r="EO1377" s="7"/>
      <c r="EP1377" s="7"/>
      <c r="EQ1377" s="7"/>
      <c r="ER1377" s="7"/>
      <c r="ES1377" s="7"/>
      <c r="ET1377" s="7"/>
      <c r="EU1377" s="7"/>
      <c r="EV1377" s="7"/>
      <c r="EW1377" s="7"/>
      <c r="EX1377" s="7"/>
      <c r="EY1377" s="7"/>
      <c r="EZ1377" s="7"/>
      <c r="FA1377" s="7"/>
      <c r="FB1377" s="7"/>
      <c r="FC1377" s="7"/>
      <c r="FD1377" s="7"/>
      <c r="FE1377" s="7"/>
      <c r="FF1377" s="7"/>
      <c r="FG1377" s="7"/>
      <c r="FH1377" s="7"/>
      <c r="FI1377" s="7"/>
      <c r="FJ1377" s="7"/>
    </row>
    <row r="1378" spans="1:166" s="93" customFormat="1" ht="12.75">
      <c r="A1378" s="130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  <c r="EK1378" s="7"/>
      <c r="EL1378" s="7"/>
      <c r="EM1378" s="7"/>
      <c r="EN1378" s="7"/>
      <c r="EO1378" s="7"/>
      <c r="EP1378" s="7"/>
      <c r="EQ1378" s="7"/>
      <c r="ER1378" s="7"/>
      <c r="ES1378" s="7"/>
      <c r="ET1378" s="7"/>
      <c r="EU1378" s="7"/>
      <c r="EV1378" s="7"/>
      <c r="EW1378" s="7"/>
      <c r="EX1378" s="7"/>
      <c r="EY1378" s="7"/>
      <c r="EZ1378" s="7"/>
      <c r="FA1378" s="7"/>
      <c r="FB1378" s="7"/>
      <c r="FC1378" s="7"/>
      <c r="FD1378" s="7"/>
      <c r="FE1378" s="7"/>
      <c r="FF1378" s="7"/>
      <c r="FG1378" s="7"/>
      <c r="FH1378" s="7"/>
      <c r="FI1378" s="7"/>
      <c r="FJ1378" s="7"/>
    </row>
    <row r="1379" spans="1:166" s="93" customFormat="1" ht="12.75">
      <c r="A1379" s="130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  <c r="EK1379" s="7"/>
      <c r="EL1379" s="7"/>
      <c r="EM1379" s="7"/>
      <c r="EN1379" s="7"/>
      <c r="EO1379" s="7"/>
      <c r="EP1379" s="7"/>
      <c r="EQ1379" s="7"/>
      <c r="ER1379" s="7"/>
      <c r="ES1379" s="7"/>
      <c r="ET1379" s="7"/>
      <c r="EU1379" s="7"/>
      <c r="EV1379" s="7"/>
      <c r="EW1379" s="7"/>
      <c r="EX1379" s="7"/>
      <c r="EY1379" s="7"/>
      <c r="EZ1379" s="7"/>
      <c r="FA1379" s="7"/>
      <c r="FB1379" s="7"/>
      <c r="FC1379" s="7"/>
      <c r="FD1379" s="7"/>
      <c r="FE1379" s="7"/>
      <c r="FF1379" s="7"/>
      <c r="FG1379" s="7"/>
      <c r="FH1379" s="7"/>
      <c r="FI1379" s="7"/>
      <c r="FJ1379" s="7"/>
    </row>
    <row r="1380" spans="1:166" s="93" customFormat="1" ht="12.75">
      <c r="A1380" s="130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  <c r="EK1380" s="7"/>
      <c r="EL1380" s="7"/>
      <c r="EM1380" s="7"/>
      <c r="EN1380" s="7"/>
      <c r="EO1380" s="7"/>
      <c r="EP1380" s="7"/>
      <c r="EQ1380" s="7"/>
      <c r="ER1380" s="7"/>
      <c r="ES1380" s="7"/>
      <c r="ET1380" s="7"/>
      <c r="EU1380" s="7"/>
      <c r="EV1380" s="7"/>
      <c r="EW1380" s="7"/>
      <c r="EX1380" s="7"/>
      <c r="EY1380" s="7"/>
      <c r="EZ1380" s="7"/>
      <c r="FA1380" s="7"/>
      <c r="FB1380" s="7"/>
      <c r="FC1380" s="7"/>
      <c r="FD1380" s="7"/>
      <c r="FE1380" s="7"/>
      <c r="FF1380" s="7"/>
      <c r="FG1380" s="7"/>
      <c r="FH1380" s="7"/>
      <c r="FI1380" s="7"/>
      <c r="FJ1380" s="7"/>
    </row>
    <row r="1381" spans="1:166" s="93" customFormat="1" ht="12.75">
      <c r="A1381" s="130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  <c r="EK1381" s="7"/>
      <c r="EL1381" s="7"/>
      <c r="EM1381" s="7"/>
      <c r="EN1381" s="7"/>
      <c r="EO1381" s="7"/>
      <c r="EP1381" s="7"/>
      <c r="EQ1381" s="7"/>
      <c r="ER1381" s="7"/>
      <c r="ES1381" s="7"/>
      <c r="ET1381" s="7"/>
      <c r="EU1381" s="7"/>
      <c r="EV1381" s="7"/>
      <c r="EW1381" s="7"/>
      <c r="EX1381" s="7"/>
      <c r="EY1381" s="7"/>
      <c r="EZ1381" s="7"/>
      <c r="FA1381" s="7"/>
      <c r="FB1381" s="7"/>
      <c r="FC1381" s="7"/>
      <c r="FD1381" s="7"/>
      <c r="FE1381" s="7"/>
      <c r="FF1381" s="7"/>
      <c r="FG1381" s="7"/>
      <c r="FH1381" s="7"/>
      <c r="FI1381" s="7"/>
      <c r="FJ1381" s="7"/>
    </row>
    <row r="1382" spans="1:166" s="93" customFormat="1" ht="12.75">
      <c r="A1382" s="130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  <c r="EK1382" s="7"/>
      <c r="EL1382" s="7"/>
      <c r="EM1382" s="7"/>
      <c r="EN1382" s="7"/>
      <c r="EO1382" s="7"/>
      <c r="EP1382" s="7"/>
      <c r="EQ1382" s="7"/>
      <c r="ER1382" s="7"/>
      <c r="ES1382" s="7"/>
      <c r="ET1382" s="7"/>
      <c r="EU1382" s="7"/>
      <c r="EV1382" s="7"/>
      <c r="EW1382" s="7"/>
      <c r="EX1382" s="7"/>
      <c r="EY1382" s="7"/>
      <c r="EZ1382" s="7"/>
      <c r="FA1382" s="7"/>
      <c r="FB1382" s="7"/>
      <c r="FC1382" s="7"/>
      <c r="FD1382" s="7"/>
      <c r="FE1382" s="7"/>
      <c r="FF1382" s="7"/>
      <c r="FG1382" s="7"/>
      <c r="FH1382" s="7"/>
      <c r="FI1382" s="7"/>
      <c r="FJ1382" s="7"/>
    </row>
    <row r="1383" spans="1:166" s="93" customFormat="1" ht="12.75">
      <c r="A1383" s="130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  <c r="EK1383" s="7"/>
      <c r="EL1383" s="7"/>
      <c r="EM1383" s="7"/>
      <c r="EN1383" s="7"/>
      <c r="EO1383" s="7"/>
      <c r="EP1383" s="7"/>
      <c r="EQ1383" s="7"/>
      <c r="ER1383" s="7"/>
      <c r="ES1383" s="7"/>
      <c r="ET1383" s="7"/>
      <c r="EU1383" s="7"/>
      <c r="EV1383" s="7"/>
      <c r="EW1383" s="7"/>
      <c r="EX1383" s="7"/>
      <c r="EY1383" s="7"/>
      <c r="EZ1383" s="7"/>
      <c r="FA1383" s="7"/>
      <c r="FB1383" s="7"/>
      <c r="FC1383" s="7"/>
      <c r="FD1383" s="7"/>
      <c r="FE1383" s="7"/>
      <c r="FF1383" s="7"/>
      <c r="FG1383" s="7"/>
      <c r="FH1383" s="7"/>
      <c r="FI1383" s="7"/>
      <c r="FJ1383" s="7"/>
    </row>
    <row r="1384" spans="1:166" s="93" customFormat="1" ht="12.75">
      <c r="A1384" s="130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  <c r="EK1384" s="7"/>
      <c r="EL1384" s="7"/>
      <c r="EM1384" s="7"/>
      <c r="EN1384" s="7"/>
      <c r="EO1384" s="7"/>
      <c r="EP1384" s="7"/>
      <c r="EQ1384" s="7"/>
      <c r="ER1384" s="7"/>
      <c r="ES1384" s="7"/>
      <c r="ET1384" s="7"/>
      <c r="EU1384" s="7"/>
      <c r="EV1384" s="7"/>
      <c r="EW1384" s="7"/>
      <c r="EX1384" s="7"/>
      <c r="EY1384" s="7"/>
      <c r="EZ1384" s="7"/>
      <c r="FA1384" s="7"/>
      <c r="FB1384" s="7"/>
      <c r="FC1384" s="7"/>
      <c r="FD1384" s="7"/>
      <c r="FE1384" s="7"/>
      <c r="FF1384" s="7"/>
      <c r="FG1384" s="7"/>
      <c r="FH1384" s="7"/>
      <c r="FI1384" s="7"/>
      <c r="FJ1384" s="7"/>
    </row>
    <row r="1385" spans="1:166" s="93" customFormat="1" ht="12.75">
      <c r="A1385" s="130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  <c r="EK1385" s="7"/>
      <c r="EL1385" s="7"/>
      <c r="EM1385" s="7"/>
      <c r="EN1385" s="7"/>
      <c r="EO1385" s="7"/>
      <c r="EP1385" s="7"/>
      <c r="EQ1385" s="7"/>
      <c r="ER1385" s="7"/>
      <c r="ES1385" s="7"/>
      <c r="ET1385" s="7"/>
      <c r="EU1385" s="7"/>
      <c r="EV1385" s="7"/>
      <c r="EW1385" s="7"/>
      <c r="EX1385" s="7"/>
      <c r="EY1385" s="7"/>
      <c r="EZ1385" s="7"/>
      <c r="FA1385" s="7"/>
      <c r="FB1385" s="7"/>
      <c r="FC1385" s="7"/>
      <c r="FD1385" s="7"/>
      <c r="FE1385" s="7"/>
      <c r="FF1385" s="7"/>
      <c r="FG1385" s="7"/>
      <c r="FH1385" s="7"/>
      <c r="FI1385" s="7"/>
      <c r="FJ1385" s="7"/>
    </row>
    <row r="1386" spans="1:166" s="93" customFormat="1" ht="12.75">
      <c r="A1386" s="130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  <c r="EK1386" s="7"/>
      <c r="EL1386" s="7"/>
      <c r="EM1386" s="7"/>
      <c r="EN1386" s="7"/>
      <c r="EO1386" s="7"/>
      <c r="EP1386" s="7"/>
      <c r="EQ1386" s="7"/>
      <c r="ER1386" s="7"/>
      <c r="ES1386" s="7"/>
      <c r="ET1386" s="7"/>
      <c r="EU1386" s="7"/>
      <c r="EV1386" s="7"/>
      <c r="EW1386" s="7"/>
      <c r="EX1386" s="7"/>
      <c r="EY1386" s="7"/>
      <c r="EZ1386" s="7"/>
      <c r="FA1386" s="7"/>
      <c r="FB1386" s="7"/>
      <c r="FC1386" s="7"/>
      <c r="FD1386" s="7"/>
      <c r="FE1386" s="7"/>
      <c r="FF1386" s="7"/>
      <c r="FG1386" s="7"/>
      <c r="FH1386" s="7"/>
      <c r="FI1386" s="7"/>
      <c r="FJ1386" s="7"/>
    </row>
    <row r="1387" spans="1:166" s="93" customFormat="1" ht="12.75">
      <c r="A1387" s="130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  <c r="EK1387" s="7"/>
      <c r="EL1387" s="7"/>
      <c r="EM1387" s="7"/>
      <c r="EN1387" s="7"/>
      <c r="EO1387" s="7"/>
      <c r="EP1387" s="7"/>
      <c r="EQ1387" s="7"/>
      <c r="ER1387" s="7"/>
      <c r="ES1387" s="7"/>
      <c r="ET1387" s="7"/>
      <c r="EU1387" s="7"/>
      <c r="EV1387" s="7"/>
      <c r="EW1387" s="7"/>
      <c r="EX1387" s="7"/>
      <c r="EY1387" s="7"/>
      <c r="EZ1387" s="7"/>
      <c r="FA1387" s="7"/>
      <c r="FB1387" s="7"/>
      <c r="FC1387" s="7"/>
      <c r="FD1387" s="7"/>
      <c r="FE1387" s="7"/>
      <c r="FF1387" s="7"/>
      <c r="FG1387" s="7"/>
      <c r="FH1387" s="7"/>
      <c r="FI1387" s="7"/>
      <c r="FJ1387" s="7"/>
    </row>
    <row r="1388" spans="1:166" s="93" customFormat="1" ht="12.75">
      <c r="A1388" s="130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  <c r="EK1388" s="7"/>
      <c r="EL1388" s="7"/>
      <c r="EM1388" s="7"/>
      <c r="EN1388" s="7"/>
      <c r="EO1388" s="7"/>
      <c r="EP1388" s="7"/>
      <c r="EQ1388" s="7"/>
      <c r="ER1388" s="7"/>
      <c r="ES1388" s="7"/>
      <c r="ET1388" s="7"/>
      <c r="EU1388" s="7"/>
      <c r="EV1388" s="7"/>
      <c r="EW1388" s="7"/>
      <c r="EX1388" s="7"/>
      <c r="EY1388" s="7"/>
      <c r="EZ1388" s="7"/>
      <c r="FA1388" s="7"/>
      <c r="FB1388" s="7"/>
      <c r="FC1388" s="7"/>
      <c r="FD1388" s="7"/>
      <c r="FE1388" s="7"/>
      <c r="FF1388" s="7"/>
      <c r="FG1388" s="7"/>
      <c r="FH1388" s="7"/>
      <c r="FI1388" s="7"/>
      <c r="FJ1388" s="7"/>
    </row>
    <row r="1389" spans="1:166" s="93" customFormat="1" ht="12.75">
      <c r="A1389" s="130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  <c r="EK1389" s="7"/>
      <c r="EL1389" s="7"/>
      <c r="EM1389" s="7"/>
      <c r="EN1389" s="7"/>
      <c r="EO1389" s="7"/>
      <c r="EP1389" s="7"/>
      <c r="EQ1389" s="7"/>
      <c r="ER1389" s="7"/>
      <c r="ES1389" s="7"/>
      <c r="ET1389" s="7"/>
      <c r="EU1389" s="7"/>
      <c r="EV1389" s="7"/>
      <c r="EW1389" s="7"/>
      <c r="EX1389" s="7"/>
      <c r="EY1389" s="7"/>
      <c r="EZ1389" s="7"/>
      <c r="FA1389" s="7"/>
      <c r="FB1389" s="7"/>
      <c r="FC1389" s="7"/>
      <c r="FD1389" s="7"/>
      <c r="FE1389" s="7"/>
      <c r="FF1389" s="7"/>
      <c r="FG1389" s="7"/>
      <c r="FH1389" s="7"/>
      <c r="FI1389" s="7"/>
      <c r="FJ1389" s="7"/>
    </row>
    <row r="1390" spans="1:166" s="93" customFormat="1" ht="12.75">
      <c r="A1390" s="130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  <c r="EK1390" s="7"/>
      <c r="EL1390" s="7"/>
      <c r="EM1390" s="7"/>
      <c r="EN1390" s="7"/>
      <c r="EO1390" s="7"/>
      <c r="EP1390" s="7"/>
      <c r="EQ1390" s="7"/>
      <c r="ER1390" s="7"/>
      <c r="ES1390" s="7"/>
      <c r="ET1390" s="7"/>
      <c r="EU1390" s="7"/>
      <c r="EV1390" s="7"/>
      <c r="EW1390" s="7"/>
      <c r="EX1390" s="7"/>
      <c r="EY1390" s="7"/>
      <c r="EZ1390" s="7"/>
      <c r="FA1390" s="7"/>
      <c r="FB1390" s="7"/>
      <c r="FC1390" s="7"/>
      <c r="FD1390" s="7"/>
      <c r="FE1390" s="7"/>
      <c r="FF1390" s="7"/>
      <c r="FG1390" s="7"/>
      <c r="FH1390" s="7"/>
      <c r="FI1390" s="7"/>
      <c r="FJ1390" s="7"/>
    </row>
    <row r="1391" spans="1:166" s="93" customFormat="1" ht="12.75">
      <c r="A1391" s="130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  <c r="EK1391" s="7"/>
      <c r="EL1391" s="7"/>
      <c r="EM1391" s="7"/>
      <c r="EN1391" s="7"/>
      <c r="EO1391" s="7"/>
      <c r="EP1391" s="7"/>
      <c r="EQ1391" s="7"/>
      <c r="ER1391" s="7"/>
      <c r="ES1391" s="7"/>
      <c r="ET1391" s="7"/>
      <c r="EU1391" s="7"/>
      <c r="EV1391" s="7"/>
      <c r="EW1391" s="7"/>
      <c r="EX1391" s="7"/>
      <c r="EY1391" s="7"/>
      <c r="EZ1391" s="7"/>
      <c r="FA1391" s="7"/>
      <c r="FB1391" s="7"/>
      <c r="FC1391" s="7"/>
      <c r="FD1391" s="7"/>
      <c r="FE1391" s="7"/>
      <c r="FF1391" s="7"/>
      <c r="FG1391" s="7"/>
      <c r="FH1391" s="7"/>
      <c r="FI1391" s="7"/>
      <c r="FJ1391" s="7"/>
    </row>
    <row r="1392" spans="1:166" s="93" customFormat="1" ht="12.75">
      <c r="A1392" s="130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  <c r="EK1392" s="7"/>
      <c r="EL1392" s="7"/>
      <c r="EM1392" s="7"/>
      <c r="EN1392" s="7"/>
      <c r="EO1392" s="7"/>
      <c r="EP1392" s="7"/>
      <c r="EQ1392" s="7"/>
      <c r="ER1392" s="7"/>
      <c r="ES1392" s="7"/>
      <c r="ET1392" s="7"/>
      <c r="EU1392" s="7"/>
      <c r="EV1392" s="7"/>
      <c r="EW1392" s="7"/>
      <c r="EX1392" s="7"/>
      <c r="EY1392" s="7"/>
      <c r="EZ1392" s="7"/>
      <c r="FA1392" s="7"/>
      <c r="FB1392" s="7"/>
      <c r="FC1392" s="7"/>
      <c r="FD1392" s="7"/>
      <c r="FE1392" s="7"/>
      <c r="FF1392" s="7"/>
      <c r="FG1392" s="7"/>
      <c r="FH1392" s="7"/>
      <c r="FI1392" s="7"/>
      <c r="FJ1392" s="7"/>
    </row>
    <row r="1393" spans="1:166" s="93" customFormat="1" ht="12.75">
      <c r="A1393" s="130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  <c r="EK1393" s="7"/>
      <c r="EL1393" s="7"/>
      <c r="EM1393" s="7"/>
      <c r="EN1393" s="7"/>
      <c r="EO1393" s="7"/>
      <c r="EP1393" s="7"/>
      <c r="EQ1393" s="7"/>
      <c r="ER1393" s="7"/>
      <c r="ES1393" s="7"/>
      <c r="ET1393" s="7"/>
      <c r="EU1393" s="7"/>
      <c r="EV1393" s="7"/>
      <c r="EW1393" s="7"/>
      <c r="EX1393" s="7"/>
      <c r="EY1393" s="7"/>
      <c r="EZ1393" s="7"/>
      <c r="FA1393" s="7"/>
      <c r="FB1393" s="7"/>
      <c r="FC1393" s="7"/>
      <c r="FD1393" s="7"/>
      <c r="FE1393" s="7"/>
      <c r="FF1393" s="7"/>
      <c r="FG1393" s="7"/>
      <c r="FH1393" s="7"/>
      <c r="FI1393" s="7"/>
      <c r="FJ1393" s="7"/>
    </row>
    <row r="1394" spans="1:166" s="93" customFormat="1" ht="12.75">
      <c r="A1394" s="130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  <c r="EK1394" s="7"/>
      <c r="EL1394" s="7"/>
      <c r="EM1394" s="7"/>
      <c r="EN1394" s="7"/>
      <c r="EO1394" s="7"/>
      <c r="EP1394" s="7"/>
      <c r="EQ1394" s="7"/>
      <c r="ER1394" s="7"/>
      <c r="ES1394" s="7"/>
      <c r="ET1394" s="7"/>
      <c r="EU1394" s="7"/>
      <c r="EV1394" s="7"/>
      <c r="EW1394" s="7"/>
      <c r="EX1394" s="7"/>
      <c r="EY1394" s="7"/>
      <c r="EZ1394" s="7"/>
      <c r="FA1394" s="7"/>
      <c r="FB1394" s="7"/>
      <c r="FC1394" s="7"/>
      <c r="FD1394" s="7"/>
      <c r="FE1394" s="7"/>
      <c r="FF1394" s="7"/>
      <c r="FG1394" s="7"/>
      <c r="FH1394" s="7"/>
      <c r="FI1394" s="7"/>
      <c r="FJ1394" s="7"/>
    </row>
    <row r="1395" spans="1:166" s="93" customFormat="1" ht="12.75">
      <c r="A1395" s="130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  <c r="EK1395" s="7"/>
      <c r="EL1395" s="7"/>
      <c r="EM1395" s="7"/>
      <c r="EN1395" s="7"/>
      <c r="EO1395" s="7"/>
      <c r="EP1395" s="7"/>
      <c r="EQ1395" s="7"/>
      <c r="ER1395" s="7"/>
      <c r="ES1395" s="7"/>
      <c r="ET1395" s="7"/>
      <c r="EU1395" s="7"/>
      <c r="EV1395" s="7"/>
      <c r="EW1395" s="7"/>
      <c r="EX1395" s="7"/>
      <c r="EY1395" s="7"/>
      <c r="EZ1395" s="7"/>
      <c r="FA1395" s="7"/>
      <c r="FB1395" s="7"/>
      <c r="FC1395" s="7"/>
      <c r="FD1395" s="7"/>
      <c r="FE1395" s="7"/>
      <c r="FF1395" s="7"/>
      <c r="FG1395" s="7"/>
      <c r="FH1395" s="7"/>
      <c r="FI1395" s="7"/>
      <c r="FJ1395" s="7"/>
    </row>
    <row r="1396" spans="1:166" s="93" customFormat="1" ht="12.75">
      <c r="A1396" s="130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  <c r="EK1396" s="7"/>
      <c r="EL1396" s="7"/>
      <c r="EM1396" s="7"/>
      <c r="EN1396" s="7"/>
      <c r="EO1396" s="7"/>
      <c r="EP1396" s="7"/>
      <c r="EQ1396" s="7"/>
      <c r="ER1396" s="7"/>
      <c r="ES1396" s="7"/>
      <c r="ET1396" s="7"/>
      <c r="EU1396" s="7"/>
      <c r="EV1396" s="7"/>
      <c r="EW1396" s="7"/>
      <c r="EX1396" s="7"/>
      <c r="EY1396" s="7"/>
      <c r="EZ1396" s="7"/>
      <c r="FA1396" s="7"/>
      <c r="FB1396" s="7"/>
      <c r="FC1396" s="7"/>
      <c r="FD1396" s="7"/>
      <c r="FE1396" s="7"/>
      <c r="FF1396" s="7"/>
      <c r="FG1396" s="7"/>
      <c r="FH1396" s="7"/>
      <c r="FI1396" s="7"/>
      <c r="FJ1396" s="7"/>
    </row>
    <row r="1397" spans="1:166" s="93" customFormat="1" ht="12.75">
      <c r="A1397" s="130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  <c r="EK1397" s="7"/>
      <c r="EL1397" s="7"/>
      <c r="EM1397" s="7"/>
      <c r="EN1397" s="7"/>
      <c r="EO1397" s="7"/>
      <c r="EP1397" s="7"/>
      <c r="EQ1397" s="7"/>
      <c r="ER1397" s="7"/>
      <c r="ES1397" s="7"/>
      <c r="ET1397" s="7"/>
      <c r="EU1397" s="7"/>
      <c r="EV1397" s="7"/>
      <c r="EW1397" s="7"/>
      <c r="EX1397" s="7"/>
      <c r="EY1397" s="7"/>
      <c r="EZ1397" s="7"/>
      <c r="FA1397" s="7"/>
      <c r="FB1397" s="7"/>
      <c r="FC1397" s="7"/>
      <c r="FD1397" s="7"/>
      <c r="FE1397" s="7"/>
      <c r="FF1397" s="7"/>
      <c r="FG1397" s="7"/>
      <c r="FH1397" s="7"/>
      <c r="FI1397" s="7"/>
      <c r="FJ1397" s="7"/>
    </row>
    <row r="1398" spans="1:166" s="93" customFormat="1" ht="12.75">
      <c r="A1398" s="130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  <c r="EK1398" s="7"/>
      <c r="EL1398" s="7"/>
      <c r="EM1398" s="7"/>
      <c r="EN1398" s="7"/>
      <c r="EO1398" s="7"/>
      <c r="EP1398" s="7"/>
      <c r="EQ1398" s="7"/>
      <c r="ER1398" s="7"/>
      <c r="ES1398" s="7"/>
      <c r="ET1398" s="7"/>
      <c r="EU1398" s="7"/>
      <c r="EV1398" s="7"/>
      <c r="EW1398" s="7"/>
      <c r="EX1398" s="7"/>
      <c r="EY1398" s="7"/>
      <c r="EZ1398" s="7"/>
      <c r="FA1398" s="7"/>
      <c r="FB1398" s="7"/>
      <c r="FC1398" s="7"/>
      <c r="FD1398" s="7"/>
      <c r="FE1398" s="7"/>
      <c r="FF1398" s="7"/>
      <c r="FG1398" s="7"/>
      <c r="FH1398" s="7"/>
      <c r="FI1398" s="7"/>
      <c r="FJ1398" s="7"/>
    </row>
    <row r="1399" spans="1:166" s="93" customFormat="1" ht="12.75">
      <c r="A1399" s="130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  <c r="EK1399" s="7"/>
      <c r="EL1399" s="7"/>
      <c r="EM1399" s="7"/>
      <c r="EN1399" s="7"/>
      <c r="EO1399" s="7"/>
      <c r="EP1399" s="7"/>
      <c r="EQ1399" s="7"/>
      <c r="ER1399" s="7"/>
      <c r="ES1399" s="7"/>
      <c r="ET1399" s="7"/>
      <c r="EU1399" s="7"/>
      <c r="EV1399" s="7"/>
      <c r="EW1399" s="7"/>
      <c r="EX1399" s="7"/>
      <c r="EY1399" s="7"/>
      <c r="EZ1399" s="7"/>
      <c r="FA1399" s="7"/>
      <c r="FB1399" s="7"/>
      <c r="FC1399" s="7"/>
      <c r="FD1399" s="7"/>
      <c r="FE1399" s="7"/>
      <c r="FF1399" s="7"/>
      <c r="FG1399" s="7"/>
      <c r="FH1399" s="7"/>
      <c r="FI1399" s="7"/>
      <c r="FJ1399" s="7"/>
    </row>
    <row r="1400" spans="1:166" s="93" customFormat="1" ht="12.75">
      <c r="A1400" s="130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  <c r="EK1400" s="7"/>
      <c r="EL1400" s="7"/>
      <c r="EM1400" s="7"/>
      <c r="EN1400" s="7"/>
      <c r="EO1400" s="7"/>
      <c r="EP1400" s="7"/>
      <c r="EQ1400" s="7"/>
      <c r="ER1400" s="7"/>
      <c r="ES1400" s="7"/>
      <c r="ET1400" s="7"/>
      <c r="EU1400" s="7"/>
      <c r="EV1400" s="7"/>
      <c r="EW1400" s="7"/>
      <c r="EX1400" s="7"/>
      <c r="EY1400" s="7"/>
      <c r="EZ1400" s="7"/>
      <c r="FA1400" s="7"/>
      <c r="FB1400" s="7"/>
      <c r="FC1400" s="7"/>
      <c r="FD1400" s="7"/>
      <c r="FE1400" s="7"/>
      <c r="FF1400" s="7"/>
      <c r="FG1400" s="7"/>
      <c r="FH1400" s="7"/>
      <c r="FI1400" s="7"/>
      <c r="FJ1400" s="7"/>
    </row>
    <row r="1401" spans="1:166" s="93" customFormat="1" ht="12.75">
      <c r="A1401" s="130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  <c r="EK1401" s="7"/>
      <c r="EL1401" s="7"/>
      <c r="EM1401" s="7"/>
      <c r="EN1401" s="7"/>
      <c r="EO1401" s="7"/>
      <c r="EP1401" s="7"/>
      <c r="EQ1401" s="7"/>
      <c r="ER1401" s="7"/>
      <c r="ES1401" s="7"/>
      <c r="ET1401" s="7"/>
      <c r="EU1401" s="7"/>
      <c r="EV1401" s="7"/>
      <c r="EW1401" s="7"/>
      <c r="EX1401" s="7"/>
      <c r="EY1401" s="7"/>
      <c r="EZ1401" s="7"/>
      <c r="FA1401" s="7"/>
      <c r="FB1401" s="7"/>
      <c r="FC1401" s="7"/>
      <c r="FD1401" s="7"/>
      <c r="FE1401" s="7"/>
      <c r="FF1401" s="7"/>
      <c r="FG1401" s="7"/>
      <c r="FH1401" s="7"/>
      <c r="FI1401" s="7"/>
      <c r="FJ1401" s="7"/>
    </row>
    <row r="1402" spans="1:166" s="93" customFormat="1" ht="12.75">
      <c r="A1402" s="130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  <c r="EK1402" s="7"/>
      <c r="EL1402" s="7"/>
      <c r="EM1402" s="7"/>
      <c r="EN1402" s="7"/>
      <c r="EO1402" s="7"/>
      <c r="EP1402" s="7"/>
      <c r="EQ1402" s="7"/>
      <c r="ER1402" s="7"/>
      <c r="ES1402" s="7"/>
      <c r="ET1402" s="7"/>
      <c r="EU1402" s="7"/>
      <c r="EV1402" s="7"/>
      <c r="EW1402" s="7"/>
      <c r="EX1402" s="7"/>
      <c r="EY1402" s="7"/>
      <c r="EZ1402" s="7"/>
      <c r="FA1402" s="7"/>
      <c r="FB1402" s="7"/>
      <c r="FC1402" s="7"/>
      <c r="FD1402" s="7"/>
      <c r="FE1402" s="7"/>
      <c r="FF1402" s="7"/>
      <c r="FG1402" s="7"/>
      <c r="FH1402" s="7"/>
      <c r="FI1402" s="7"/>
      <c r="FJ1402" s="7"/>
    </row>
    <row r="1403" spans="1:166" s="93" customFormat="1" ht="12.75">
      <c r="A1403" s="130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  <c r="EK1403" s="7"/>
      <c r="EL1403" s="7"/>
      <c r="EM1403" s="7"/>
      <c r="EN1403" s="7"/>
      <c r="EO1403" s="7"/>
      <c r="EP1403" s="7"/>
      <c r="EQ1403" s="7"/>
      <c r="ER1403" s="7"/>
      <c r="ES1403" s="7"/>
      <c r="ET1403" s="7"/>
      <c r="EU1403" s="7"/>
      <c r="EV1403" s="7"/>
      <c r="EW1403" s="7"/>
      <c r="EX1403" s="7"/>
      <c r="EY1403" s="7"/>
      <c r="EZ1403" s="7"/>
      <c r="FA1403" s="7"/>
      <c r="FB1403" s="7"/>
      <c r="FC1403" s="7"/>
      <c r="FD1403" s="7"/>
      <c r="FE1403" s="7"/>
      <c r="FF1403" s="7"/>
      <c r="FG1403" s="7"/>
      <c r="FH1403" s="7"/>
      <c r="FI1403" s="7"/>
      <c r="FJ1403" s="7"/>
    </row>
    <row r="1404" spans="1:166" s="93" customFormat="1" ht="12.75">
      <c r="A1404" s="130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  <c r="EK1404" s="7"/>
      <c r="EL1404" s="7"/>
      <c r="EM1404" s="7"/>
      <c r="EN1404" s="7"/>
      <c r="EO1404" s="7"/>
      <c r="EP1404" s="7"/>
      <c r="EQ1404" s="7"/>
      <c r="ER1404" s="7"/>
      <c r="ES1404" s="7"/>
      <c r="ET1404" s="7"/>
      <c r="EU1404" s="7"/>
      <c r="EV1404" s="7"/>
      <c r="EW1404" s="7"/>
      <c r="EX1404" s="7"/>
      <c r="EY1404" s="7"/>
      <c r="EZ1404" s="7"/>
      <c r="FA1404" s="7"/>
      <c r="FB1404" s="7"/>
      <c r="FC1404" s="7"/>
      <c r="FD1404" s="7"/>
      <c r="FE1404" s="7"/>
      <c r="FF1404" s="7"/>
      <c r="FG1404" s="7"/>
      <c r="FH1404" s="7"/>
      <c r="FI1404" s="7"/>
      <c r="FJ1404" s="7"/>
    </row>
    <row r="1405" spans="1:166" s="93" customFormat="1" ht="12.75">
      <c r="A1405" s="130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  <c r="EK1405" s="7"/>
      <c r="EL1405" s="7"/>
      <c r="EM1405" s="7"/>
      <c r="EN1405" s="7"/>
      <c r="EO1405" s="7"/>
      <c r="EP1405" s="7"/>
      <c r="EQ1405" s="7"/>
      <c r="ER1405" s="7"/>
      <c r="ES1405" s="7"/>
      <c r="ET1405" s="7"/>
      <c r="EU1405" s="7"/>
      <c r="EV1405" s="7"/>
      <c r="EW1405" s="7"/>
      <c r="EX1405" s="7"/>
      <c r="EY1405" s="7"/>
      <c r="EZ1405" s="7"/>
      <c r="FA1405" s="7"/>
      <c r="FB1405" s="7"/>
      <c r="FC1405" s="7"/>
      <c r="FD1405" s="7"/>
      <c r="FE1405" s="7"/>
      <c r="FF1405" s="7"/>
      <c r="FG1405" s="7"/>
      <c r="FH1405" s="7"/>
      <c r="FI1405" s="7"/>
      <c r="FJ1405" s="7"/>
    </row>
    <row r="1406" spans="1:166" s="93" customFormat="1" ht="12.75">
      <c r="A1406" s="130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  <c r="EK1406" s="7"/>
      <c r="EL1406" s="7"/>
      <c r="EM1406" s="7"/>
      <c r="EN1406" s="7"/>
      <c r="EO1406" s="7"/>
      <c r="EP1406" s="7"/>
      <c r="EQ1406" s="7"/>
      <c r="ER1406" s="7"/>
      <c r="ES1406" s="7"/>
      <c r="ET1406" s="7"/>
      <c r="EU1406" s="7"/>
      <c r="EV1406" s="7"/>
      <c r="EW1406" s="7"/>
      <c r="EX1406" s="7"/>
      <c r="EY1406" s="7"/>
      <c r="EZ1406" s="7"/>
      <c r="FA1406" s="7"/>
      <c r="FB1406" s="7"/>
      <c r="FC1406" s="7"/>
      <c r="FD1406" s="7"/>
      <c r="FE1406" s="7"/>
      <c r="FF1406" s="7"/>
      <c r="FG1406" s="7"/>
      <c r="FH1406" s="7"/>
      <c r="FI1406" s="7"/>
      <c r="FJ1406" s="7"/>
    </row>
    <row r="1407" spans="1:166" s="93" customFormat="1" ht="12.75">
      <c r="A1407" s="130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  <c r="EK1407" s="7"/>
      <c r="EL1407" s="7"/>
      <c r="EM1407" s="7"/>
      <c r="EN1407" s="7"/>
      <c r="EO1407" s="7"/>
      <c r="EP1407" s="7"/>
      <c r="EQ1407" s="7"/>
      <c r="ER1407" s="7"/>
      <c r="ES1407" s="7"/>
      <c r="ET1407" s="7"/>
      <c r="EU1407" s="7"/>
      <c r="EV1407" s="7"/>
      <c r="EW1407" s="7"/>
      <c r="EX1407" s="7"/>
      <c r="EY1407" s="7"/>
      <c r="EZ1407" s="7"/>
      <c r="FA1407" s="7"/>
      <c r="FB1407" s="7"/>
      <c r="FC1407" s="7"/>
      <c r="FD1407" s="7"/>
      <c r="FE1407" s="7"/>
      <c r="FF1407" s="7"/>
      <c r="FG1407" s="7"/>
      <c r="FH1407" s="7"/>
      <c r="FI1407" s="7"/>
      <c r="FJ1407" s="7"/>
    </row>
    <row r="1408" spans="1:166" s="93" customFormat="1" ht="12.75">
      <c r="A1408" s="130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  <c r="EK1408" s="7"/>
      <c r="EL1408" s="7"/>
      <c r="EM1408" s="7"/>
      <c r="EN1408" s="7"/>
      <c r="EO1408" s="7"/>
      <c r="EP1408" s="7"/>
      <c r="EQ1408" s="7"/>
      <c r="ER1408" s="7"/>
      <c r="ES1408" s="7"/>
      <c r="ET1408" s="7"/>
      <c r="EU1408" s="7"/>
      <c r="EV1408" s="7"/>
      <c r="EW1408" s="7"/>
      <c r="EX1408" s="7"/>
      <c r="EY1408" s="7"/>
      <c r="EZ1408" s="7"/>
      <c r="FA1408" s="7"/>
      <c r="FB1408" s="7"/>
      <c r="FC1408" s="7"/>
      <c r="FD1408" s="7"/>
      <c r="FE1408" s="7"/>
      <c r="FF1408" s="7"/>
      <c r="FG1408" s="7"/>
      <c r="FH1408" s="7"/>
      <c r="FI1408" s="7"/>
      <c r="FJ1408" s="7"/>
    </row>
    <row r="1409" spans="1:166" s="93" customFormat="1" ht="12.75">
      <c r="A1409" s="130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  <c r="EK1409" s="7"/>
      <c r="EL1409" s="7"/>
      <c r="EM1409" s="7"/>
      <c r="EN1409" s="7"/>
      <c r="EO1409" s="7"/>
      <c r="EP1409" s="7"/>
      <c r="EQ1409" s="7"/>
      <c r="ER1409" s="7"/>
      <c r="ES1409" s="7"/>
      <c r="ET1409" s="7"/>
      <c r="EU1409" s="7"/>
      <c r="EV1409" s="7"/>
      <c r="EW1409" s="7"/>
      <c r="EX1409" s="7"/>
      <c r="EY1409" s="7"/>
      <c r="EZ1409" s="7"/>
      <c r="FA1409" s="7"/>
      <c r="FB1409" s="7"/>
      <c r="FC1409" s="7"/>
      <c r="FD1409" s="7"/>
      <c r="FE1409" s="7"/>
      <c r="FF1409" s="7"/>
      <c r="FG1409" s="7"/>
      <c r="FH1409" s="7"/>
      <c r="FI1409" s="7"/>
      <c r="FJ1409" s="7"/>
    </row>
    <row r="1410" spans="1:166" s="93" customFormat="1" ht="12.75">
      <c r="A1410" s="130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  <c r="EK1410" s="7"/>
      <c r="EL1410" s="7"/>
      <c r="EM1410" s="7"/>
      <c r="EN1410" s="7"/>
      <c r="EO1410" s="7"/>
      <c r="EP1410" s="7"/>
      <c r="EQ1410" s="7"/>
      <c r="ER1410" s="7"/>
      <c r="ES1410" s="7"/>
      <c r="ET1410" s="7"/>
      <c r="EU1410" s="7"/>
      <c r="EV1410" s="7"/>
      <c r="EW1410" s="7"/>
      <c r="EX1410" s="7"/>
      <c r="EY1410" s="7"/>
      <c r="EZ1410" s="7"/>
      <c r="FA1410" s="7"/>
      <c r="FB1410" s="7"/>
      <c r="FC1410" s="7"/>
      <c r="FD1410" s="7"/>
      <c r="FE1410" s="7"/>
      <c r="FF1410" s="7"/>
      <c r="FG1410" s="7"/>
      <c r="FH1410" s="7"/>
      <c r="FI1410" s="7"/>
      <c r="FJ1410" s="7"/>
    </row>
    <row r="1411" spans="1:166" s="93" customFormat="1" ht="12.75">
      <c r="A1411" s="130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  <c r="EK1411" s="7"/>
      <c r="EL1411" s="7"/>
      <c r="EM1411" s="7"/>
      <c r="EN1411" s="7"/>
      <c r="EO1411" s="7"/>
      <c r="EP1411" s="7"/>
      <c r="EQ1411" s="7"/>
      <c r="ER1411" s="7"/>
      <c r="ES1411" s="7"/>
      <c r="ET1411" s="7"/>
      <c r="EU1411" s="7"/>
      <c r="EV1411" s="7"/>
      <c r="EW1411" s="7"/>
      <c r="EX1411" s="7"/>
      <c r="EY1411" s="7"/>
      <c r="EZ1411" s="7"/>
      <c r="FA1411" s="7"/>
      <c r="FB1411" s="7"/>
      <c r="FC1411" s="7"/>
      <c r="FD1411" s="7"/>
      <c r="FE1411" s="7"/>
      <c r="FF1411" s="7"/>
      <c r="FG1411" s="7"/>
      <c r="FH1411" s="7"/>
      <c r="FI1411" s="7"/>
      <c r="FJ1411" s="7"/>
    </row>
    <row r="1412" spans="1:166" s="93" customFormat="1" ht="12.75">
      <c r="A1412" s="130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  <c r="EK1412" s="7"/>
      <c r="EL1412" s="7"/>
      <c r="EM1412" s="7"/>
      <c r="EN1412" s="7"/>
      <c r="EO1412" s="7"/>
      <c r="EP1412" s="7"/>
      <c r="EQ1412" s="7"/>
      <c r="ER1412" s="7"/>
      <c r="ES1412" s="7"/>
      <c r="ET1412" s="7"/>
      <c r="EU1412" s="7"/>
      <c r="EV1412" s="7"/>
      <c r="EW1412" s="7"/>
      <c r="EX1412" s="7"/>
      <c r="EY1412" s="7"/>
      <c r="EZ1412" s="7"/>
      <c r="FA1412" s="7"/>
      <c r="FB1412" s="7"/>
      <c r="FC1412" s="7"/>
      <c r="FD1412" s="7"/>
      <c r="FE1412" s="7"/>
      <c r="FF1412" s="7"/>
      <c r="FG1412" s="7"/>
      <c r="FH1412" s="7"/>
      <c r="FI1412" s="7"/>
      <c r="FJ1412" s="7"/>
    </row>
    <row r="1413" spans="1:166" s="93" customFormat="1" ht="12.75">
      <c r="A1413" s="130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  <c r="EK1413" s="7"/>
      <c r="EL1413" s="7"/>
      <c r="EM1413" s="7"/>
      <c r="EN1413" s="7"/>
      <c r="EO1413" s="7"/>
      <c r="EP1413" s="7"/>
      <c r="EQ1413" s="7"/>
      <c r="ER1413" s="7"/>
      <c r="ES1413" s="7"/>
      <c r="ET1413" s="7"/>
      <c r="EU1413" s="7"/>
      <c r="EV1413" s="7"/>
      <c r="EW1413" s="7"/>
      <c r="EX1413" s="7"/>
      <c r="EY1413" s="7"/>
      <c r="EZ1413" s="7"/>
      <c r="FA1413" s="7"/>
      <c r="FB1413" s="7"/>
      <c r="FC1413" s="7"/>
      <c r="FD1413" s="7"/>
      <c r="FE1413" s="7"/>
      <c r="FF1413" s="7"/>
      <c r="FG1413" s="7"/>
      <c r="FH1413" s="7"/>
      <c r="FI1413" s="7"/>
      <c r="FJ1413" s="7"/>
    </row>
    <row r="1414" spans="1:166" s="93" customFormat="1" ht="12.75">
      <c r="A1414" s="130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  <c r="EK1414" s="7"/>
      <c r="EL1414" s="7"/>
      <c r="EM1414" s="7"/>
      <c r="EN1414" s="7"/>
      <c r="EO1414" s="7"/>
      <c r="EP1414" s="7"/>
      <c r="EQ1414" s="7"/>
      <c r="ER1414" s="7"/>
      <c r="ES1414" s="7"/>
      <c r="ET1414" s="7"/>
      <c r="EU1414" s="7"/>
      <c r="EV1414" s="7"/>
      <c r="EW1414" s="7"/>
      <c r="EX1414" s="7"/>
      <c r="EY1414" s="7"/>
      <c r="EZ1414" s="7"/>
      <c r="FA1414" s="7"/>
      <c r="FB1414" s="7"/>
      <c r="FC1414" s="7"/>
      <c r="FD1414" s="7"/>
      <c r="FE1414" s="7"/>
      <c r="FF1414" s="7"/>
      <c r="FG1414" s="7"/>
      <c r="FH1414" s="7"/>
      <c r="FI1414" s="7"/>
      <c r="FJ1414" s="7"/>
    </row>
    <row r="1415" spans="1:166" s="93" customFormat="1" ht="12.75">
      <c r="A1415" s="130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  <c r="EK1415" s="7"/>
      <c r="EL1415" s="7"/>
      <c r="EM1415" s="7"/>
      <c r="EN1415" s="7"/>
      <c r="EO1415" s="7"/>
      <c r="EP1415" s="7"/>
      <c r="EQ1415" s="7"/>
      <c r="ER1415" s="7"/>
      <c r="ES1415" s="7"/>
      <c r="ET1415" s="7"/>
      <c r="EU1415" s="7"/>
      <c r="EV1415" s="7"/>
      <c r="EW1415" s="7"/>
      <c r="EX1415" s="7"/>
      <c r="EY1415" s="7"/>
      <c r="EZ1415" s="7"/>
      <c r="FA1415" s="7"/>
      <c r="FB1415" s="7"/>
      <c r="FC1415" s="7"/>
      <c r="FD1415" s="7"/>
      <c r="FE1415" s="7"/>
      <c r="FF1415" s="7"/>
      <c r="FG1415" s="7"/>
      <c r="FH1415" s="7"/>
      <c r="FI1415" s="7"/>
      <c r="FJ1415" s="7"/>
    </row>
    <row r="1416" spans="1:166" s="93" customFormat="1" ht="12.75">
      <c r="A1416" s="130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  <c r="EK1416" s="7"/>
      <c r="EL1416" s="7"/>
      <c r="EM1416" s="7"/>
      <c r="EN1416" s="7"/>
      <c r="EO1416" s="7"/>
      <c r="EP1416" s="7"/>
      <c r="EQ1416" s="7"/>
      <c r="ER1416" s="7"/>
      <c r="ES1416" s="7"/>
      <c r="ET1416" s="7"/>
      <c r="EU1416" s="7"/>
      <c r="EV1416" s="7"/>
      <c r="EW1416" s="7"/>
      <c r="EX1416" s="7"/>
      <c r="EY1416" s="7"/>
      <c r="EZ1416" s="7"/>
      <c r="FA1416" s="7"/>
      <c r="FB1416" s="7"/>
      <c r="FC1416" s="7"/>
      <c r="FD1416" s="7"/>
      <c r="FE1416" s="7"/>
      <c r="FF1416" s="7"/>
      <c r="FG1416" s="7"/>
      <c r="FH1416" s="7"/>
      <c r="FI1416" s="7"/>
      <c r="FJ1416" s="7"/>
    </row>
    <row r="1417" spans="1:166" s="93" customFormat="1" ht="12.75">
      <c r="A1417" s="130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  <c r="EK1417" s="7"/>
      <c r="EL1417" s="7"/>
      <c r="EM1417" s="7"/>
      <c r="EN1417" s="7"/>
      <c r="EO1417" s="7"/>
      <c r="EP1417" s="7"/>
      <c r="EQ1417" s="7"/>
      <c r="ER1417" s="7"/>
      <c r="ES1417" s="7"/>
      <c r="ET1417" s="7"/>
      <c r="EU1417" s="7"/>
      <c r="EV1417" s="7"/>
      <c r="EW1417" s="7"/>
      <c r="EX1417" s="7"/>
      <c r="EY1417" s="7"/>
      <c r="EZ1417" s="7"/>
      <c r="FA1417" s="7"/>
      <c r="FB1417" s="7"/>
      <c r="FC1417" s="7"/>
      <c r="FD1417" s="7"/>
      <c r="FE1417" s="7"/>
      <c r="FF1417" s="7"/>
      <c r="FG1417" s="7"/>
      <c r="FH1417" s="7"/>
      <c r="FI1417" s="7"/>
      <c r="FJ1417" s="7"/>
    </row>
    <row r="1418" spans="1:166" s="93" customFormat="1" ht="12.75">
      <c r="A1418" s="130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  <c r="EK1418" s="7"/>
      <c r="EL1418" s="7"/>
      <c r="EM1418" s="7"/>
      <c r="EN1418" s="7"/>
      <c r="EO1418" s="7"/>
      <c r="EP1418" s="7"/>
      <c r="EQ1418" s="7"/>
      <c r="ER1418" s="7"/>
      <c r="ES1418" s="7"/>
      <c r="ET1418" s="7"/>
      <c r="EU1418" s="7"/>
      <c r="EV1418" s="7"/>
      <c r="EW1418" s="7"/>
      <c r="EX1418" s="7"/>
      <c r="EY1418" s="7"/>
      <c r="EZ1418" s="7"/>
      <c r="FA1418" s="7"/>
      <c r="FB1418" s="7"/>
      <c r="FC1418" s="7"/>
      <c r="FD1418" s="7"/>
      <c r="FE1418" s="7"/>
      <c r="FF1418" s="7"/>
      <c r="FG1418" s="7"/>
      <c r="FH1418" s="7"/>
      <c r="FI1418" s="7"/>
      <c r="FJ1418" s="7"/>
    </row>
    <row r="1419" spans="1:166" s="93" customFormat="1" ht="12.75">
      <c r="A1419" s="130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  <c r="EK1419" s="7"/>
      <c r="EL1419" s="7"/>
      <c r="EM1419" s="7"/>
      <c r="EN1419" s="7"/>
      <c r="EO1419" s="7"/>
      <c r="EP1419" s="7"/>
      <c r="EQ1419" s="7"/>
      <c r="ER1419" s="7"/>
      <c r="ES1419" s="7"/>
      <c r="ET1419" s="7"/>
      <c r="EU1419" s="7"/>
      <c r="EV1419" s="7"/>
      <c r="EW1419" s="7"/>
      <c r="EX1419" s="7"/>
      <c r="EY1419" s="7"/>
      <c r="EZ1419" s="7"/>
      <c r="FA1419" s="7"/>
      <c r="FB1419" s="7"/>
      <c r="FC1419" s="7"/>
      <c r="FD1419" s="7"/>
      <c r="FE1419" s="7"/>
      <c r="FF1419" s="7"/>
      <c r="FG1419" s="7"/>
      <c r="FH1419" s="7"/>
      <c r="FI1419" s="7"/>
      <c r="FJ1419" s="7"/>
    </row>
    <row r="1420" spans="1:166" s="93" customFormat="1" ht="12.75">
      <c r="A1420" s="130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  <c r="EK1420" s="7"/>
      <c r="EL1420" s="7"/>
      <c r="EM1420" s="7"/>
      <c r="EN1420" s="7"/>
      <c r="EO1420" s="7"/>
      <c r="EP1420" s="7"/>
      <c r="EQ1420" s="7"/>
      <c r="ER1420" s="7"/>
      <c r="ES1420" s="7"/>
      <c r="ET1420" s="7"/>
      <c r="EU1420" s="7"/>
      <c r="EV1420" s="7"/>
      <c r="EW1420" s="7"/>
      <c r="EX1420" s="7"/>
      <c r="EY1420" s="7"/>
      <c r="EZ1420" s="7"/>
      <c r="FA1420" s="7"/>
      <c r="FB1420" s="7"/>
      <c r="FC1420" s="7"/>
      <c r="FD1420" s="7"/>
      <c r="FE1420" s="7"/>
      <c r="FF1420" s="7"/>
      <c r="FG1420" s="7"/>
      <c r="FH1420" s="7"/>
      <c r="FI1420" s="7"/>
      <c r="FJ1420" s="7"/>
    </row>
    <row r="1421" spans="1:166" s="93" customFormat="1" ht="12.75">
      <c r="A1421" s="130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  <c r="EK1421" s="7"/>
      <c r="EL1421" s="7"/>
      <c r="EM1421" s="7"/>
      <c r="EN1421" s="7"/>
      <c r="EO1421" s="7"/>
      <c r="EP1421" s="7"/>
      <c r="EQ1421" s="7"/>
      <c r="ER1421" s="7"/>
      <c r="ES1421" s="7"/>
      <c r="ET1421" s="7"/>
      <c r="EU1421" s="7"/>
      <c r="EV1421" s="7"/>
      <c r="EW1421" s="7"/>
      <c r="EX1421" s="7"/>
      <c r="EY1421" s="7"/>
      <c r="EZ1421" s="7"/>
      <c r="FA1421" s="7"/>
      <c r="FB1421" s="7"/>
      <c r="FC1421" s="7"/>
      <c r="FD1421" s="7"/>
      <c r="FE1421" s="7"/>
      <c r="FF1421" s="7"/>
      <c r="FG1421" s="7"/>
      <c r="FH1421" s="7"/>
      <c r="FI1421" s="7"/>
      <c r="FJ1421" s="7"/>
    </row>
    <row r="1422" spans="1:166" s="93" customFormat="1" ht="12.75">
      <c r="A1422" s="130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  <c r="EK1422" s="7"/>
      <c r="EL1422" s="7"/>
      <c r="EM1422" s="7"/>
      <c r="EN1422" s="7"/>
      <c r="EO1422" s="7"/>
      <c r="EP1422" s="7"/>
      <c r="EQ1422" s="7"/>
      <c r="ER1422" s="7"/>
      <c r="ES1422" s="7"/>
      <c r="ET1422" s="7"/>
      <c r="EU1422" s="7"/>
      <c r="EV1422" s="7"/>
      <c r="EW1422" s="7"/>
      <c r="EX1422" s="7"/>
      <c r="EY1422" s="7"/>
      <c r="EZ1422" s="7"/>
      <c r="FA1422" s="7"/>
      <c r="FB1422" s="7"/>
      <c r="FC1422" s="7"/>
      <c r="FD1422" s="7"/>
      <c r="FE1422" s="7"/>
      <c r="FF1422" s="7"/>
      <c r="FG1422" s="7"/>
      <c r="FH1422" s="7"/>
      <c r="FI1422" s="7"/>
      <c r="FJ1422" s="7"/>
    </row>
    <row r="1423" spans="1:166" s="93" customFormat="1" ht="12.75">
      <c r="A1423" s="130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  <c r="EK1423" s="7"/>
      <c r="EL1423" s="7"/>
      <c r="EM1423" s="7"/>
      <c r="EN1423" s="7"/>
      <c r="EO1423" s="7"/>
      <c r="EP1423" s="7"/>
      <c r="EQ1423" s="7"/>
      <c r="ER1423" s="7"/>
      <c r="ES1423" s="7"/>
      <c r="ET1423" s="7"/>
      <c r="EU1423" s="7"/>
      <c r="EV1423" s="7"/>
      <c r="EW1423" s="7"/>
      <c r="EX1423" s="7"/>
      <c r="EY1423" s="7"/>
      <c r="EZ1423" s="7"/>
      <c r="FA1423" s="7"/>
      <c r="FB1423" s="7"/>
      <c r="FC1423" s="7"/>
      <c r="FD1423" s="7"/>
      <c r="FE1423" s="7"/>
      <c r="FF1423" s="7"/>
      <c r="FG1423" s="7"/>
      <c r="FH1423" s="7"/>
      <c r="FI1423" s="7"/>
      <c r="FJ1423" s="7"/>
    </row>
    <row r="1424" spans="1:166" s="93" customFormat="1" ht="12.75">
      <c r="A1424" s="130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  <c r="EK1424" s="7"/>
      <c r="EL1424" s="7"/>
      <c r="EM1424" s="7"/>
      <c r="EN1424" s="7"/>
      <c r="EO1424" s="7"/>
      <c r="EP1424" s="7"/>
      <c r="EQ1424" s="7"/>
      <c r="ER1424" s="7"/>
      <c r="ES1424" s="7"/>
      <c r="ET1424" s="7"/>
      <c r="EU1424" s="7"/>
      <c r="EV1424" s="7"/>
      <c r="EW1424" s="7"/>
      <c r="EX1424" s="7"/>
      <c r="EY1424" s="7"/>
      <c r="EZ1424" s="7"/>
      <c r="FA1424" s="7"/>
      <c r="FB1424" s="7"/>
      <c r="FC1424" s="7"/>
      <c r="FD1424" s="7"/>
      <c r="FE1424" s="7"/>
      <c r="FF1424" s="7"/>
      <c r="FG1424" s="7"/>
      <c r="FH1424" s="7"/>
      <c r="FI1424" s="7"/>
      <c r="FJ1424" s="7"/>
    </row>
    <row r="1425" spans="1:166" s="93" customFormat="1" ht="12.75">
      <c r="A1425" s="130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  <c r="EK1425" s="7"/>
      <c r="EL1425" s="7"/>
      <c r="EM1425" s="7"/>
      <c r="EN1425" s="7"/>
      <c r="EO1425" s="7"/>
      <c r="EP1425" s="7"/>
      <c r="EQ1425" s="7"/>
      <c r="ER1425" s="7"/>
      <c r="ES1425" s="7"/>
      <c r="ET1425" s="7"/>
      <c r="EU1425" s="7"/>
      <c r="EV1425" s="7"/>
      <c r="EW1425" s="7"/>
      <c r="EX1425" s="7"/>
      <c r="EY1425" s="7"/>
      <c r="EZ1425" s="7"/>
      <c r="FA1425" s="7"/>
      <c r="FB1425" s="7"/>
      <c r="FC1425" s="7"/>
      <c r="FD1425" s="7"/>
      <c r="FE1425" s="7"/>
      <c r="FF1425" s="7"/>
      <c r="FG1425" s="7"/>
      <c r="FH1425" s="7"/>
      <c r="FI1425" s="7"/>
      <c r="FJ1425" s="7"/>
    </row>
    <row r="1426" spans="1:166" s="93" customFormat="1" ht="12.75">
      <c r="A1426" s="130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  <c r="EK1426" s="7"/>
      <c r="EL1426" s="7"/>
      <c r="EM1426" s="7"/>
      <c r="EN1426" s="7"/>
      <c r="EO1426" s="7"/>
      <c r="EP1426" s="7"/>
      <c r="EQ1426" s="7"/>
      <c r="ER1426" s="7"/>
      <c r="ES1426" s="7"/>
      <c r="ET1426" s="7"/>
      <c r="EU1426" s="7"/>
      <c r="EV1426" s="7"/>
      <c r="EW1426" s="7"/>
      <c r="EX1426" s="7"/>
      <c r="EY1426" s="7"/>
      <c r="EZ1426" s="7"/>
      <c r="FA1426" s="7"/>
      <c r="FB1426" s="7"/>
      <c r="FC1426" s="7"/>
      <c r="FD1426" s="7"/>
      <c r="FE1426" s="7"/>
      <c r="FF1426" s="7"/>
      <c r="FG1426" s="7"/>
      <c r="FH1426" s="7"/>
      <c r="FI1426" s="7"/>
      <c r="FJ1426" s="7"/>
    </row>
    <row r="1427" spans="1:166" s="93" customFormat="1" ht="12.75">
      <c r="A1427" s="130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  <c r="EK1427" s="7"/>
      <c r="EL1427" s="7"/>
      <c r="EM1427" s="7"/>
      <c r="EN1427" s="7"/>
      <c r="EO1427" s="7"/>
      <c r="EP1427" s="7"/>
      <c r="EQ1427" s="7"/>
      <c r="ER1427" s="7"/>
      <c r="ES1427" s="7"/>
      <c r="ET1427" s="7"/>
      <c r="EU1427" s="7"/>
      <c r="EV1427" s="7"/>
      <c r="EW1427" s="7"/>
      <c r="EX1427" s="7"/>
      <c r="EY1427" s="7"/>
      <c r="EZ1427" s="7"/>
      <c r="FA1427" s="7"/>
      <c r="FB1427" s="7"/>
      <c r="FC1427" s="7"/>
      <c r="FD1427" s="7"/>
      <c r="FE1427" s="7"/>
      <c r="FF1427" s="7"/>
      <c r="FG1427" s="7"/>
      <c r="FH1427" s="7"/>
      <c r="FI1427" s="7"/>
      <c r="FJ1427" s="7"/>
    </row>
    <row r="1428" spans="1:166" s="93" customFormat="1" ht="12.75">
      <c r="A1428" s="130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  <c r="EK1428" s="7"/>
      <c r="EL1428" s="7"/>
      <c r="EM1428" s="7"/>
      <c r="EN1428" s="7"/>
      <c r="EO1428" s="7"/>
      <c r="EP1428" s="7"/>
      <c r="EQ1428" s="7"/>
      <c r="ER1428" s="7"/>
      <c r="ES1428" s="7"/>
      <c r="ET1428" s="7"/>
      <c r="EU1428" s="7"/>
      <c r="EV1428" s="7"/>
      <c r="EW1428" s="7"/>
      <c r="EX1428" s="7"/>
      <c r="EY1428" s="7"/>
      <c r="EZ1428" s="7"/>
      <c r="FA1428" s="7"/>
      <c r="FB1428" s="7"/>
      <c r="FC1428" s="7"/>
      <c r="FD1428" s="7"/>
      <c r="FE1428" s="7"/>
      <c r="FF1428" s="7"/>
      <c r="FG1428" s="7"/>
      <c r="FH1428" s="7"/>
      <c r="FI1428" s="7"/>
      <c r="FJ1428" s="7"/>
    </row>
    <row r="1429" spans="1:166" s="93" customFormat="1" ht="12.75">
      <c r="A1429" s="130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  <c r="EK1429" s="7"/>
      <c r="EL1429" s="7"/>
      <c r="EM1429" s="7"/>
      <c r="EN1429" s="7"/>
      <c r="EO1429" s="7"/>
      <c r="EP1429" s="7"/>
      <c r="EQ1429" s="7"/>
      <c r="ER1429" s="7"/>
      <c r="ES1429" s="7"/>
      <c r="ET1429" s="7"/>
      <c r="EU1429" s="7"/>
      <c r="EV1429" s="7"/>
      <c r="EW1429" s="7"/>
      <c r="EX1429" s="7"/>
      <c r="EY1429" s="7"/>
      <c r="EZ1429" s="7"/>
      <c r="FA1429" s="7"/>
      <c r="FB1429" s="7"/>
      <c r="FC1429" s="7"/>
      <c r="FD1429" s="7"/>
      <c r="FE1429" s="7"/>
      <c r="FF1429" s="7"/>
      <c r="FG1429" s="7"/>
      <c r="FH1429" s="7"/>
      <c r="FI1429" s="7"/>
      <c r="FJ1429" s="7"/>
    </row>
    <row r="1430" spans="1:166" s="93" customFormat="1" ht="12.75">
      <c r="A1430" s="130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  <c r="EK1430" s="7"/>
      <c r="EL1430" s="7"/>
      <c r="EM1430" s="7"/>
      <c r="EN1430" s="7"/>
      <c r="EO1430" s="7"/>
      <c r="EP1430" s="7"/>
      <c r="EQ1430" s="7"/>
      <c r="ER1430" s="7"/>
      <c r="ES1430" s="7"/>
      <c r="ET1430" s="7"/>
      <c r="EU1430" s="7"/>
      <c r="EV1430" s="7"/>
      <c r="EW1430" s="7"/>
      <c r="EX1430" s="7"/>
      <c r="EY1430" s="7"/>
      <c r="EZ1430" s="7"/>
      <c r="FA1430" s="7"/>
      <c r="FB1430" s="7"/>
      <c r="FC1430" s="7"/>
      <c r="FD1430" s="7"/>
      <c r="FE1430" s="7"/>
      <c r="FF1430" s="7"/>
      <c r="FG1430" s="7"/>
      <c r="FH1430" s="7"/>
      <c r="FI1430" s="7"/>
      <c r="FJ1430" s="7"/>
    </row>
    <row r="1431" spans="1:166" s="93" customFormat="1" ht="12.75">
      <c r="A1431" s="130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  <c r="EK1431" s="7"/>
      <c r="EL1431" s="7"/>
      <c r="EM1431" s="7"/>
      <c r="EN1431" s="7"/>
      <c r="EO1431" s="7"/>
      <c r="EP1431" s="7"/>
      <c r="EQ1431" s="7"/>
      <c r="ER1431" s="7"/>
      <c r="ES1431" s="7"/>
      <c r="ET1431" s="7"/>
      <c r="EU1431" s="7"/>
      <c r="EV1431" s="7"/>
      <c r="EW1431" s="7"/>
      <c r="EX1431" s="7"/>
      <c r="EY1431" s="7"/>
      <c r="EZ1431" s="7"/>
      <c r="FA1431" s="7"/>
      <c r="FB1431" s="7"/>
      <c r="FC1431" s="7"/>
      <c r="FD1431" s="7"/>
      <c r="FE1431" s="7"/>
      <c r="FF1431" s="7"/>
      <c r="FG1431" s="7"/>
      <c r="FH1431" s="7"/>
      <c r="FI1431" s="7"/>
      <c r="FJ1431" s="7"/>
    </row>
    <row r="1432" spans="1:166" s="93" customFormat="1" ht="12.75">
      <c r="A1432" s="130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  <c r="EK1432" s="7"/>
      <c r="EL1432" s="7"/>
      <c r="EM1432" s="7"/>
      <c r="EN1432" s="7"/>
      <c r="EO1432" s="7"/>
      <c r="EP1432" s="7"/>
      <c r="EQ1432" s="7"/>
      <c r="ER1432" s="7"/>
      <c r="ES1432" s="7"/>
      <c r="ET1432" s="7"/>
      <c r="EU1432" s="7"/>
      <c r="EV1432" s="7"/>
      <c r="EW1432" s="7"/>
      <c r="EX1432" s="7"/>
      <c r="EY1432" s="7"/>
      <c r="EZ1432" s="7"/>
      <c r="FA1432" s="7"/>
      <c r="FB1432" s="7"/>
      <c r="FC1432" s="7"/>
      <c r="FD1432" s="7"/>
      <c r="FE1432" s="7"/>
      <c r="FF1432" s="7"/>
      <c r="FG1432" s="7"/>
      <c r="FH1432" s="7"/>
      <c r="FI1432" s="7"/>
      <c r="FJ1432" s="7"/>
    </row>
    <row r="1433" spans="1:166" s="93" customFormat="1" ht="12.75">
      <c r="A1433" s="130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  <c r="EK1433" s="7"/>
      <c r="EL1433" s="7"/>
      <c r="EM1433" s="7"/>
      <c r="EN1433" s="7"/>
      <c r="EO1433" s="7"/>
      <c r="EP1433" s="7"/>
      <c r="EQ1433" s="7"/>
      <c r="ER1433" s="7"/>
      <c r="ES1433" s="7"/>
      <c r="ET1433" s="7"/>
      <c r="EU1433" s="7"/>
      <c r="EV1433" s="7"/>
      <c r="EW1433" s="7"/>
      <c r="EX1433" s="7"/>
      <c r="EY1433" s="7"/>
      <c r="EZ1433" s="7"/>
      <c r="FA1433" s="7"/>
      <c r="FB1433" s="7"/>
      <c r="FC1433" s="7"/>
      <c r="FD1433" s="7"/>
      <c r="FE1433" s="7"/>
      <c r="FF1433" s="7"/>
      <c r="FG1433" s="7"/>
      <c r="FH1433" s="7"/>
      <c r="FI1433" s="7"/>
      <c r="FJ1433" s="7"/>
    </row>
    <row r="1434" spans="1:166" s="93" customFormat="1" ht="12.75">
      <c r="A1434" s="130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  <c r="EK1434" s="7"/>
      <c r="EL1434" s="7"/>
      <c r="EM1434" s="7"/>
      <c r="EN1434" s="7"/>
      <c r="EO1434" s="7"/>
      <c r="EP1434" s="7"/>
      <c r="EQ1434" s="7"/>
      <c r="ER1434" s="7"/>
      <c r="ES1434" s="7"/>
      <c r="ET1434" s="7"/>
      <c r="EU1434" s="7"/>
      <c r="EV1434" s="7"/>
      <c r="EW1434" s="7"/>
      <c r="EX1434" s="7"/>
      <c r="EY1434" s="7"/>
      <c r="EZ1434" s="7"/>
      <c r="FA1434" s="7"/>
      <c r="FB1434" s="7"/>
      <c r="FC1434" s="7"/>
      <c r="FD1434" s="7"/>
      <c r="FE1434" s="7"/>
      <c r="FF1434" s="7"/>
      <c r="FG1434" s="7"/>
      <c r="FH1434" s="7"/>
      <c r="FI1434" s="7"/>
      <c r="FJ1434" s="7"/>
    </row>
    <row r="1435" spans="1:166" s="93" customFormat="1" ht="12.75">
      <c r="A1435" s="130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  <c r="EK1435" s="7"/>
      <c r="EL1435" s="7"/>
      <c r="EM1435" s="7"/>
      <c r="EN1435" s="7"/>
      <c r="EO1435" s="7"/>
      <c r="EP1435" s="7"/>
      <c r="EQ1435" s="7"/>
      <c r="ER1435" s="7"/>
      <c r="ES1435" s="7"/>
      <c r="ET1435" s="7"/>
      <c r="EU1435" s="7"/>
      <c r="EV1435" s="7"/>
      <c r="EW1435" s="7"/>
      <c r="EX1435" s="7"/>
      <c r="EY1435" s="7"/>
      <c r="EZ1435" s="7"/>
      <c r="FA1435" s="7"/>
      <c r="FB1435" s="7"/>
      <c r="FC1435" s="7"/>
      <c r="FD1435" s="7"/>
      <c r="FE1435" s="7"/>
      <c r="FF1435" s="7"/>
      <c r="FG1435" s="7"/>
      <c r="FH1435" s="7"/>
      <c r="FI1435" s="7"/>
      <c r="FJ1435" s="7"/>
    </row>
    <row r="1436" spans="1:166" s="93" customFormat="1" ht="12.75">
      <c r="A1436" s="130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  <c r="EK1436" s="7"/>
      <c r="EL1436" s="7"/>
      <c r="EM1436" s="7"/>
      <c r="EN1436" s="7"/>
      <c r="EO1436" s="7"/>
      <c r="EP1436" s="7"/>
      <c r="EQ1436" s="7"/>
      <c r="ER1436" s="7"/>
      <c r="ES1436" s="7"/>
      <c r="ET1436" s="7"/>
      <c r="EU1436" s="7"/>
      <c r="EV1436" s="7"/>
      <c r="EW1436" s="7"/>
      <c r="EX1436" s="7"/>
      <c r="EY1436" s="7"/>
      <c r="EZ1436" s="7"/>
      <c r="FA1436" s="7"/>
      <c r="FB1436" s="7"/>
      <c r="FC1436" s="7"/>
      <c r="FD1436" s="7"/>
      <c r="FE1436" s="7"/>
      <c r="FF1436" s="7"/>
      <c r="FG1436" s="7"/>
      <c r="FH1436" s="7"/>
      <c r="FI1436" s="7"/>
      <c r="FJ1436" s="7"/>
    </row>
    <row r="1437" spans="1:166" s="93" customFormat="1" ht="12.75">
      <c r="A1437" s="130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  <c r="EK1437" s="7"/>
      <c r="EL1437" s="7"/>
      <c r="EM1437" s="7"/>
      <c r="EN1437" s="7"/>
      <c r="EO1437" s="7"/>
      <c r="EP1437" s="7"/>
      <c r="EQ1437" s="7"/>
      <c r="ER1437" s="7"/>
      <c r="ES1437" s="7"/>
      <c r="ET1437" s="7"/>
      <c r="EU1437" s="7"/>
      <c r="EV1437" s="7"/>
      <c r="EW1437" s="7"/>
      <c r="EX1437" s="7"/>
      <c r="EY1437" s="7"/>
      <c r="EZ1437" s="7"/>
      <c r="FA1437" s="7"/>
      <c r="FB1437" s="7"/>
      <c r="FC1437" s="7"/>
      <c r="FD1437" s="7"/>
      <c r="FE1437" s="7"/>
      <c r="FF1437" s="7"/>
      <c r="FG1437" s="7"/>
      <c r="FH1437" s="7"/>
      <c r="FI1437" s="7"/>
      <c r="FJ1437" s="7"/>
    </row>
    <row r="1438" spans="1:166" s="93" customFormat="1" ht="12.75">
      <c r="A1438" s="130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  <c r="EK1438" s="7"/>
      <c r="EL1438" s="7"/>
      <c r="EM1438" s="7"/>
      <c r="EN1438" s="7"/>
      <c r="EO1438" s="7"/>
      <c r="EP1438" s="7"/>
      <c r="EQ1438" s="7"/>
      <c r="ER1438" s="7"/>
      <c r="ES1438" s="7"/>
      <c r="ET1438" s="7"/>
      <c r="EU1438" s="7"/>
      <c r="EV1438" s="7"/>
      <c r="EW1438" s="7"/>
      <c r="EX1438" s="7"/>
      <c r="EY1438" s="7"/>
      <c r="EZ1438" s="7"/>
      <c r="FA1438" s="7"/>
      <c r="FB1438" s="7"/>
      <c r="FC1438" s="7"/>
      <c r="FD1438" s="7"/>
      <c r="FE1438" s="7"/>
      <c r="FF1438" s="7"/>
      <c r="FG1438" s="7"/>
      <c r="FH1438" s="7"/>
      <c r="FI1438" s="7"/>
      <c r="FJ1438" s="7"/>
    </row>
    <row r="1439" spans="1:166" s="93" customFormat="1" ht="12.75">
      <c r="A1439" s="130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  <c r="EK1439" s="7"/>
      <c r="EL1439" s="7"/>
      <c r="EM1439" s="7"/>
      <c r="EN1439" s="7"/>
      <c r="EO1439" s="7"/>
      <c r="EP1439" s="7"/>
      <c r="EQ1439" s="7"/>
      <c r="ER1439" s="7"/>
      <c r="ES1439" s="7"/>
      <c r="ET1439" s="7"/>
      <c r="EU1439" s="7"/>
      <c r="EV1439" s="7"/>
      <c r="EW1439" s="7"/>
      <c r="EX1439" s="7"/>
      <c r="EY1439" s="7"/>
      <c r="EZ1439" s="7"/>
      <c r="FA1439" s="7"/>
      <c r="FB1439" s="7"/>
      <c r="FC1439" s="7"/>
      <c r="FD1439" s="7"/>
      <c r="FE1439" s="7"/>
      <c r="FF1439" s="7"/>
      <c r="FG1439" s="7"/>
      <c r="FH1439" s="7"/>
      <c r="FI1439" s="7"/>
      <c r="FJ1439" s="7"/>
    </row>
    <row r="1440" spans="1:166" s="93" customFormat="1" ht="12.75">
      <c r="A1440" s="130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  <c r="EK1440" s="7"/>
      <c r="EL1440" s="7"/>
      <c r="EM1440" s="7"/>
      <c r="EN1440" s="7"/>
      <c r="EO1440" s="7"/>
      <c r="EP1440" s="7"/>
      <c r="EQ1440" s="7"/>
      <c r="ER1440" s="7"/>
      <c r="ES1440" s="7"/>
      <c r="ET1440" s="7"/>
      <c r="EU1440" s="7"/>
      <c r="EV1440" s="7"/>
      <c r="EW1440" s="7"/>
      <c r="EX1440" s="7"/>
      <c r="EY1440" s="7"/>
      <c r="EZ1440" s="7"/>
      <c r="FA1440" s="7"/>
      <c r="FB1440" s="7"/>
      <c r="FC1440" s="7"/>
      <c r="FD1440" s="7"/>
      <c r="FE1440" s="7"/>
      <c r="FF1440" s="7"/>
      <c r="FG1440" s="7"/>
      <c r="FH1440" s="7"/>
      <c r="FI1440" s="7"/>
      <c r="FJ1440" s="7"/>
    </row>
    <row r="1441" spans="1:166" s="93" customFormat="1" ht="12.75">
      <c r="A1441" s="130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  <c r="EK1441" s="7"/>
      <c r="EL1441" s="7"/>
      <c r="EM1441" s="7"/>
      <c r="EN1441" s="7"/>
      <c r="EO1441" s="7"/>
      <c r="EP1441" s="7"/>
      <c r="EQ1441" s="7"/>
      <c r="ER1441" s="7"/>
      <c r="ES1441" s="7"/>
      <c r="ET1441" s="7"/>
      <c r="EU1441" s="7"/>
      <c r="EV1441" s="7"/>
      <c r="EW1441" s="7"/>
      <c r="EX1441" s="7"/>
      <c r="EY1441" s="7"/>
      <c r="EZ1441" s="7"/>
      <c r="FA1441" s="7"/>
      <c r="FB1441" s="7"/>
      <c r="FC1441" s="7"/>
      <c r="FD1441" s="7"/>
      <c r="FE1441" s="7"/>
      <c r="FF1441" s="7"/>
      <c r="FG1441" s="7"/>
      <c r="FH1441" s="7"/>
      <c r="FI1441" s="7"/>
      <c r="FJ1441" s="7"/>
    </row>
    <row r="1442" spans="1:166" s="93" customFormat="1" ht="12.75">
      <c r="A1442" s="130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  <c r="EK1442" s="7"/>
      <c r="EL1442" s="7"/>
      <c r="EM1442" s="7"/>
      <c r="EN1442" s="7"/>
      <c r="EO1442" s="7"/>
      <c r="EP1442" s="7"/>
      <c r="EQ1442" s="7"/>
      <c r="ER1442" s="7"/>
      <c r="ES1442" s="7"/>
      <c r="ET1442" s="7"/>
      <c r="EU1442" s="7"/>
      <c r="EV1442" s="7"/>
      <c r="EW1442" s="7"/>
      <c r="EX1442" s="7"/>
      <c r="EY1442" s="7"/>
      <c r="EZ1442" s="7"/>
      <c r="FA1442" s="7"/>
      <c r="FB1442" s="7"/>
      <c r="FC1442" s="7"/>
      <c r="FD1442" s="7"/>
      <c r="FE1442" s="7"/>
      <c r="FF1442" s="7"/>
      <c r="FG1442" s="7"/>
      <c r="FH1442" s="7"/>
      <c r="FI1442" s="7"/>
      <c r="FJ1442" s="7"/>
    </row>
    <row r="1443" spans="1:166" s="93" customFormat="1" ht="12.75">
      <c r="A1443" s="130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  <c r="EK1443" s="7"/>
      <c r="EL1443" s="7"/>
      <c r="EM1443" s="7"/>
      <c r="EN1443" s="7"/>
      <c r="EO1443" s="7"/>
      <c r="EP1443" s="7"/>
      <c r="EQ1443" s="7"/>
      <c r="ER1443" s="7"/>
      <c r="ES1443" s="7"/>
      <c r="ET1443" s="7"/>
      <c r="EU1443" s="7"/>
      <c r="EV1443" s="7"/>
      <c r="EW1443" s="7"/>
      <c r="EX1443" s="7"/>
      <c r="EY1443" s="7"/>
      <c r="EZ1443" s="7"/>
      <c r="FA1443" s="7"/>
      <c r="FB1443" s="7"/>
      <c r="FC1443" s="7"/>
      <c r="FD1443" s="7"/>
      <c r="FE1443" s="7"/>
      <c r="FF1443" s="7"/>
      <c r="FG1443" s="7"/>
      <c r="FH1443" s="7"/>
      <c r="FI1443" s="7"/>
      <c r="FJ1443" s="7"/>
    </row>
    <row r="1444" spans="1:166" s="93" customFormat="1" ht="12.75">
      <c r="A1444" s="130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  <c r="EK1444" s="7"/>
      <c r="EL1444" s="7"/>
      <c r="EM1444" s="7"/>
      <c r="EN1444" s="7"/>
      <c r="EO1444" s="7"/>
      <c r="EP1444" s="7"/>
      <c r="EQ1444" s="7"/>
      <c r="ER1444" s="7"/>
      <c r="ES1444" s="7"/>
      <c r="ET1444" s="7"/>
      <c r="EU1444" s="7"/>
      <c r="EV1444" s="7"/>
      <c r="EW1444" s="7"/>
      <c r="EX1444" s="7"/>
      <c r="EY1444" s="7"/>
      <c r="EZ1444" s="7"/>
      <c r="FA1444" s="7"/>
      <c r="FB1444" s="7"/>
      <c r="FC1444" s="7"/>
      <c r="FD1444" s="7"/>
      <c r="FE1444" s="7"/>
      <c r="FF1444" s="7"/>
      <c r="FG1444" s="7"/>
      <c r="FH1444" s="7"/>
      <c r="FI1444" s="7"/>
      <c r="FJ1444" s="7"/>
    </row>
    <row r="1445" spans="1:166" s="93" customFormat="1" ht="12.75">
      <c r="A1445" s="130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  <c r="EK1445" s="7"/>
      <c r="EL1445" s="7"/>
      <c r="EM1445" s="7"/>
      <c r="EN1445" s="7"/>
      <c r="EO1445" s="7"/>
      <c r="EP1445" s="7"/>
      <c r="EQ1445" s="7"/>
      <c r="ER1445" s="7"/>
      <c r="ES1445" s="7"/>
      <c r="ET1445" s="7"/>
      <c r="EU1445" s="7"/>
      <c r="EV1445" s="7"/>
      <c r="EW1445" s="7"/>
      <c r="EX1445" s="7"/>
      <c r="EY1445" s="7"/>
      <c r="EZ1445" s="7"/>
      <c r="FA1445" s="7"/>
      <c r="FB1445" s="7"/>
      <c r="FC1445" s="7"/>
      <c r="FD1445" s="7"/>
      <c r="FE1445" s="7"/>
      <c r="FF1445" s="7"/>
      <c r="FG1445" s="7"/>
      <c r="FH1445" s="7"/>
      <c r="FI1445" s="7"/>
      <c r="FJ1445" s="7"/>
    </row>
    <row r="1446" spans="1:166" s="93" customFormat="1" ht="12.75">
      <c r="A1446" s="130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  <c r="EK1446" s="7"/>
      <c r="EL1446" s="7"/>
      <c r="EM1446" s="7"/>
      <c r="EN1446" s="7"/>
      <c r="EO1446" s="7"/>
      <c r="EP1446" s="7"/>
      <c r="EQ1446" s="7"/>
      <c r="ER1446" s="7"/>
      <c r="ES1446" s="7"/>
      <c r="ET1446" s="7"/>
      <c r="EU1446" s="7"/>
      <c r="EV1446" s="7"/>
      <c r="EW1446" s="7"/>
      <c r="EX1446" s="7"/>
      <c r="EY1446" s="7"/>
      <c r="EZ1446" s="7"/>
      <c r="FA1446" s="7"/>
      <c r="FB1446" s="7"/>
      <c r="FC1446" s="7"/>
      <c r="FD1446" s="7"/>
      <c r="FE1446" s="7"/>
      <c r="FF1446" s="7"/>
      <c r="FG1446" s="7"/>
      <c r="FH1446" s="7"/>
      <c r="FI1446" s="7"/>
      <c r="FJ1446" s="7"/>
    </row>
    <row r="1447" spans="1:166" s="93" customFormat="1" ht="12.75">
      <c r="A1447" s="130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  <c r="EK1447" s="7"/>
      <c r="EL1447" s="7"/>
      <c r="EM1447" s="7"/>
      <c r="EN1447" s="7"/>
      <c r="EO1447" s="7"/>
      <c r="EP1447" s="7"/>
      <c r="EQ1447" s="7"/>
      <c r="ER1447" s="7"/>
      <c r="ES1447" s="7"/>
      <c r="ET1447" s="7"/>
      <c r="EU1447" s="7"/>
      <c r="EV1447" s="7"/>
      <c r="EW1447" s="7"/>
      <c r="EX1447" s="7"/>
      <c r="EY1447" s="7"/>
      <c r="EZ1447" s="7"/>
      <c r="FA1447" s="7"/>
      <c r="FB1447" s="7"/>
      <c r="FC1447" s="7"/>
      <c r="FD1447" s="7"/>
      <c r="FE1447" s="7"/>
      <c r="FF1447" s="7"/>
      <c r="FG1447" s="7"/>
      <c r="FH1447" s="7"/>
      <c r="FI1447" s="7"/>
      <c r="FJ1447" s="7"/>
    </row>
    <row r="1448" spans="1:166" s="93" customFormat="1" ht="12.75">
      <c r="A1448" s="130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  <c r="EK1448" s="7"/>
      <c r="EL1448" s="7"/>
      <c r="EM1448" s="7"/>
      <c r="EN1448" s="7"/>
      <c r="EO1448" s="7"/>
      <c r="EP1448" s="7"/>
      <c r="EQ1448" s="7"/>
      <c r="ER1448" s="7"/>
      <c r="ES1448" s="7"/>
      <c r="ET1448" s="7"/>
      <c r="EU1448" s="7"/>
      <c r="EV1448" s="7"/>
      <c r="EW1448" s="7"/>
      <c r="EX1448" s="7"/>
      <c r="EY1448" s="7"/>
      <c r="EZ1448" s="7"/>
      <c r="FA1448" s="7"/>
      <c r="FB1448" s="7"/>
      <c r="FC1448" s="7"/>
      <c r="FD1448" s="7"/>
      <c r="FE1448" s="7"/>
      <c r="FF1448" s="7"/>
      <c r="FG1448" s="7"/>
      <c r="FH1448" s="7"/>
      <c r="FI1448" s="7"/>
      <c r="FJ1448" s="7"/>
    </row>
    <row r="1449" spans="1:166" s="93" customFormat="1" ht="12.75">
      <c r="A1449" s="130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  <c r="EK1449" s="7"/>
      <c r="EL1449" s="7"/>
      <c r="EM1449" s="7"/>
      <c r="EN1449" s="7"/>
      <c r="EO1449" s="7"/>
      <c r="EP1449" s="7"/>
      <c r="EQ1449" s="7"/>
      <c r="ER1449" s="7"/>
      <c r="ES1449" s="7"/>
      <c r="ET1449" s="7"/>
      <c r="EU1449" s="7"/>
      <c r="EV1449" s="7"/>
      <c r="EW1449" s="7"/>
      <c r="EX1449" s="7"/>
      <c r="EY1449" s="7"/>
      <c r="EZ1449" s="7"/>
      <c r="FA1449" s="7"/>
      <c r="FB1449" s="7"/>
      <c r="FC1449" s="7"/>
      <c r="FD1449" s="7"/>
      <c r="FE1449" s="7"/>
      <c r="FF1449" s="7"/>
      <c r="FG1449" s="7"/>
      <c r="FH1449" s="7"/>
      <c r="FI1449" s="7"/>
      <c r="FJ1449" s="7"/>
    </row>
    <row r="1450" spans="1:166" s="93" customFormat="1" ht="12.75">
      <c r="A1450" s="130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  <c r="EK1450" s="7"/>
      <c r="EL1450" s="7"/>
      <c r="EM1450" s="7"/>
      <c r="EN1450" s="7"/>
      <c r="EO1450" s="7"/>
      <c r="EP1450" s="7"/>
      <c r="EQ1450" s="7"/>
      <c r="ER1450" s="7"/>
      <c r="ES1450" s="7"/>
      <c r="ET1450" s="7"/>
      <c r="EU1450" s="7"/>
      <c r="EV1450" s="7"/>
      <c r="EW1450" s="7"/>
      <c r="EX1450" s="7"/>
      <c r="EY1450" s="7"/>
      <c r="EZ1450" s="7"/>
      <c r="FA1450" s="7"/>
      <c r="FB1450" s="7"/>
      <c r="FC1450" s="7"/>
      <c r="FD1450" s="7"/>
      <c r="FE1450" s="7"/>
      <c r="FF1450" s="7"/>
      <c r="FG1450" s="7"/>
      <c r="FH1450" s="7"/>
      <c r="FI1450" s="7"/>
      <c r="FJ1450" s="7"/>
    </row>
    <row r="1451" spans="1:166" s="93" customFormat="1" ht="12.75">
      <c r="A1451" s="130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  <c r="EK1451" s="7"/>
      <c r="EL1451" s="7"/>
      <c r="EM1451" s="7"/>
      <c r="EN1451" s="7"/>
      <c r="EO1451" s="7"/>
      <c r="EP1451" s="7"/>
      <c r="EQ1451" s="7"/>
      <c r="ER1451" s="7"/>
      <c r="ES1451" s="7"/>
      <c r="ET1451" s="7"/>
      <c r="EU1451" s="7"/>
      <c r="EV1451" s="7"/>
      <c r="EW1451" s="7"/>
      <c r="EX1451" s="7"/>
      <c r="EY1451" s="7"/>
      <c r="EZ1451" s="7"/>
      <c r="FA1451" s="7"/>
      <c r="FB1451" s="7"/>
      <c r="FC1451" s="7"/>
      <c r="FD1451" s="7"/>
      <c r="FE1451" s="7"/>
      <c r="FF1451" s="7"/>
      <c r="FG1451" s="7"/>
      <c r="FH1451" s="7"/>
      <c r="FI1451" s="7"/>
      <c r="FJ1451" s="7"/>
    </row>
    <row r="1452" spans="1:166" s="93" customFormat="1" ht="12.75">
      <c r="A1452" s="130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  <c r="EK1452" s="7"/>
      <c r="EL1452" s="7"/>
      <c r="EM1452" s="7"/>
      <c r="EN1452" s="7"/>
      <c r="EO1452" s="7"/>
      <c r="EP1452" s="7"/>
      <c r="EQ1452" s="7"/>
      <c r="ER1452" s="7"/>
      <c r="ES1452" s="7"/>
      <c r="ET1452" s="7"/>
      <c r="EU1452" s="7"/>
      <c r="EV1452" s="7"/>
      <c r="EW1452" s="7"/>
      <c r="EX1452" s="7"/>
      <c r="EY1452" s="7"/>
      <c r="EZ1452" s="7"/>
      <c r="FA1452" s="7"/>
      <c r="FB1452" s="7"/>
      <c r="FC1452" s="7"/>
      <c r="FD1452" s="7"/>
      <c r="FE1452" s="7"/>
      <c r="FF1452" s="7"/>
      <c r="FG1452" s="7"/>
      <c r="FH1452" s="7"/>
      <c r="FI1452" s="7"/>
      <c r="FJ1452" s="7"/>
    </row>
    <row r="1453" spans="1:166" s="93" customFormat="1" ht="12.75">
      <c r="A1453" s="130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  <c r="EK1453" s="7"/>
      <c r="EL1453" s="7"/>
      <c r="EM1453" s="7"/>
      <c r="EN1453" s="7"/>
      <c r="EO1453" s="7"/>
      <c r="EP1453" s="7"/>
      <c r="EQ1453" s="7"/>
      <c r="ER1453" s="7"/>
      <c r="ES1453" s="7"/>
      <c r="ET1453" s="7"/>
      <c r="EU1453" s="7"/>
      <c r="EV1453" s="7"/>
      <c r="EW1453" s="7"/>
      <c r="EX1453" s="7"/>
      <c r="EY1453" s="7"/>
      <c r="EZ1453" s="7"/>
      <c r="FA1453" s="7"/>
      <c r="FB1453" s="7"/>
      <c r="FC1453" s="7"/>
      <c r="FD1453" s="7"/>
      <c r="FE1453" s="7"/>
      <c r="FF1453" s="7"/>
      <c r="FG1453" s="7"/>
      <c r="FH1453" s="7"/>
      <c r="FI1453" s="7"/>
      <c r="FJ1453" s="7"/>
    </row>
    <row r="1454" spans="1:166" s="93" customFormat="1" ht="12.75">
      <c r="A1454" s="130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  <c r="EK1454" s="7"/>
      <c r="EL1454" s="7"/>
      <c r="EM1454" s="7"/>
      <c r="EN1454" s="7"/>
      <c r="EO1454" s="7"/>
      <c r="EP1454" s="7"/>
      <c r="EQ1454" s="7"/>
      <c r="ER1454" s="7"/>
      <c r="ES1454" s="7"/>
      <c r="ET1454" s="7"/>
      <c r="EU1454" s="7"/>
      <c r="EV1454" s="7"/>
      <c r="EW1454" s="7"/>
      <c r="EX1454" s="7"/>
      <c r="EY1454" s="7"/>
      <c r="EZ1454" s="7"/>
      <c r="FA1454" s="7"/>
      <c r="FB1454" s="7"/>
      <c r="FC1454" s="7"/>
      <c r="FD1454" s="7"/>
      <c r="FE1454" s="7"/>
      <c r="FF1454" s="7"/>
      <c r="FG1454" s="7"/>
      <c r="FH1454" s="7"/>
      <c r="FI1454" s="7"/>
      <c r="FJ1454" s="7"/>
    </row>
    <row r="1455" spans="1:166" s="93" customFormat="1" ht="12.75">
      <c r="A1455" s="130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  <c r="EK1455" s="7"/>
      <c r="EL1455" s="7"/>
      <c r="EM1455" s="7"/>
      <c r="EN1455" s="7"/>
      <c r="EO1455" s="7"/>
      <c r="EP1455" s="7"/>
      <c r="EQ1455" s="7"/>
      <c r="ER1455" s="7"/>
      <c r="ES1455" s="7"/>
      <c r="ET1455" s="7"/>
      <c r="EU1455" s="7"/>
      <c r="EV1455" s="7"/>
      <c r="EW1455" s="7"/>
      <c r="EX1455" s="7"/>
      <c r="EY1455" s="7"/>
      <c r="EZ1455" s="7"/>
      <c r="FA1455" s="7"/>
      <c r="FB1455" s="7"/>
      <c r="FC1455" s="7"/>
      <c r="FD1455" s="7"/>
      <c r="FE1455" s="7"/>
      <c r="FF1455" s="7"/>
      <c r="FG1455" s="7"/>
      <c r="FH1455" s="7"/>
      <c r="FI1455" s="7"/>
      <c r="FJ1455" s="7"/>
    </row>
    <row r="1456" spans="1:166" s="93" customFormat="1" ht="12.75">
      <c r="A1456" s="130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  <c r="EK1456" s="7"/>
      <c r="EL1456" s="7"/>
      <c r="EM1456" s="7"/>
      <c r="EN1456" s="7"/>
      <c r="EO1456" s="7"/>
      <c r="EP1456" s="7"/>
      <c r="EQ1456" s="7"/>
      <c r="ER1456" s="7"/>
      <c r="ES1456" s="7"/>
      <c r="ET1456" s="7"/>
      <c r="EU1456" s="7"/>
      <c r="EV1456" s="7"/>
      <c r="EW1456" s="7"/>
      <c r="EX1456" s="7"/>
      <c r="EY1456" s="7"/>
      <c r="EZ1456" s="7"/>
      <c r="FA1456" s="7"/>
      <c r="FB1456" s="7"/>
      <c r="FC1456" s="7"/>
      <c r="FD1456" s="7"/>
      <c r="FE1456" s="7"/>
      <c r="FF1456" s="7"/>
      <c r="FG1456" s="7"/>
      <c r="FH1456" s="7"/>
      <c r="FI1456" s="7"/>
      <c r="FJ1456" s="7"/>
    </row>
    <row r="1457" spans="1:166" s="93" customFormat="1" ht="12.75">
      <c r="A1457" s="130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  <c r="EK1457" s="7"/>
      <c r="EL1457" s="7"/>
      <c r="EM1457" s="7"/>
      <c r="EN1457" s="7"/>
      <c r="EO1457" s="7"/>
      <c r="EP1457" s="7"/>
      <c r="EQ1457" s="7"/>
      <c r="ER1457" s="7"/>
      <c r="ES1457" s="7"/>
      <c r="ET1457" s="7"/>
      <c r="EU1457" s="7"/>
      <c r="EV1457" s="7"/>
      <c r="EW1457" s="7"/>
      <c r="EX1457" s="7"/>
      <c r="EY1457" s="7"/>
      <c r="EZ1457" s="7"/>
      <c r="FA1457" s="7"/>
      <c r="FB1457" s="7"/>
      <c r="FC1457" s="7"/>
      <c r="FD1457" s="7"/>
      <c r="FE1457" s="7"/>
      <c r="FF1457" s="7"/>
      <c r="FG1457" s="7"/>
      <c r="FH1457" s="7"/>
      <c r="FI1457" s="7"/>
      <c r="FJ1457" s="7"/>
    </row>
    <row r="1458" spans="1:166" s="93" customFormat="1" ht="12.75">
      <c r="A1458" s="130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  <c r="EK1458" s="7"/>
      <c r="EL1458" s="7"/>
      <c r="EM1458" s="7"/>
      <c r="EN1458" s="7"/>
      <c r="EO1458" s="7"/>
      <c r="EP1458" s="7"/>
      <c r="EQ1458" s="7"/>
      <c r="ER1458" s="7"/>
      <c r="ES1458" s="7"/>
      <c r="ET1458" s="7"/>
      <c r="EU1458" s="7"/>
      <c r="EV1458" s="7"/>
      <c r="EW1458" s="7"/>
      <c r="EX1458" s="7"/>
      <c r="EY1458" s="7"/>
      <c r="EZ1458" s="7"/>
      <c r="FA1458" s="7"/>
      <c r="FB1458" s="7"/>
      <c r="FC1458" s="7"/>
      <c r="FD1458" s="7"/>
      <c r="FE1458" s="7"/>
      <c r="FF1458" s="7"/>
      <c r="FG1458" s="7"/>
      <c r="FH1458" s="7"/>
      <c r="FI1458" s="7"/>
      <c r="FJ1458" s="7"/>
    </row>
    <row r="1459" spans="1:166" s="93" customFormat="1" ht="12.75">
      <c r="A1459" s="130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  <c r="EX1459" s="7"/>
      <c r="EY1459" s="7"/>
      <c r="EZ1459" s="7"/>
      <c r="FA1459" s="7"/>
      <c r="FB1459" s="7"/>
      <c r="FC1459" s="7"/>
      <c r="FD1459" s="7"/>
      <c r="FE1459" s="7"/>
      <c r="FF1459" s="7"/>
      <c r="FG1459" s="7"/>
      <c r="FH1459" s="7"/>
      <c r="FI1459" s="7"/>
      <c r="FJ1459" s="7"/>
    </row>
    <row r="1460" spans="1:166" s="93" customFormat="1" ht="12.75">
      <c r="A1460" s="130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  <c r="EK1460" s="7"/>
      <c r="EL1460" s="7"/>
      <c r="EM1460" s="7"/>
      <c r="EN1460" s="7"/>
      <c r="EO1460" s="7"/>
      <c r="EP1460" s="7"/>
      <c r="EQ1460" s="7"/>
      <c r="ER1460" s="7"/>
      <c r="ES1460" s="7"/>
      <c r="ET1460" s="7"/>
      <c r="EU1460" s="7"/>
      <c r="EV1460" s="7"/>
      <c r="EW1460" s="7"/>
      <c r="EX1460" s="7"/>
      <c r="EY1460" s="7"/>
      <c r="EZ1460" s="7"/>
      <c r="FA1460" s="7"/>
      <c r="FB1460" s="7"/>
      <c r="FC1460" s="7"/>
      <c r="FD1460" s="7"/>
      <c r="FE1460" s="7"/>
      <c r="FF1460" s="7"/>
      <c r="FG1460" s="7"/>
      <c r="FH1460" s="7"/>
      <c r="FI1460" s="7"/>
      <c r="FJ1460" s="7"/>
    </row>
    <row r="1461" spans="1:166" s="93" customFormat="1" ht="12.75">
      <c r="A1461" s="130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  <c r="EK1461" s="7"/>
      <c r="EL1461" s="7"/>
      <c r="EM1461" s="7"/>
      <c r="EN1461" s="7"/>
      <c r="EO1461" s="7"/>
      <c r="EP1461" s="7"/>
      <c r="EQ1461" s="7"/>
      <c r="ER1461" s="7"/>
      <c r="ES1461" s="7"/>
      <c r="ET1461" s="7"/>
      <c r="EU1461" s="7"/>
      <c r="EV1461" s="7"/>
      <c r="EW1461" s="7"/>
      <c r="EX1461" s="7"/>
      <c r="EY1461" s="7"/>
      <c r="EZ1461" s="7"/>
      <c r="FA1461" s="7"/>
      <c r="FB1461" s="7"/>
      <c r="FC1461" s="7"/>
      <c r="FD1461" s="7"/>
      <c r="FE1461" s="7"/>
      <c r="FF1461" s="7"/>
      <c r="FG1461" s="7"/>
      <c r="FH1461" s="7"/>
      <c r="FI1461" s="7"/>
      <c r="FJ1461" s="7"/>
    </row>
    <row r="1462" spans="1:166" s="93" customFormat="1" ht="12.75">
      <c r="A1462" s="130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  <c r="DC1462" s="7"/>
      <c r="DD1462" s="7"/>
      <c r="DE1462" s="7"/>
      <c r="DF1462" s="7"/>
      <c r="DG1462" s="7"/>
      <c r="DH1462" s="7"/>
      <c r="DI1462" s="7"/>
      <c r="DJ1462" s="7"/>
      <c r="DK1462" s="7"/>
      <c r="DL1462" s="7"/>
      <c r="DM1462" s="7"/>
      <c r="DN1462" s="7"/>
      <c r="DO1462" s="7"/>
      <c r="DP1462" s="7"/>
      <c r="DQ1462" s="7"/>
      <c r="DR1462" s="7"/>
      <c r="DS1462" s="7"/>
      <c r="DT1462" s="7"/>
      <c r="DU1462" s="7"/>
      <c r="DV1462" s="7"/>
      <c r="DW1462" s="7"/>
      <c r="DX1462" s="7"/>
      <c r="DY1462" s="7"/>
      <c r="DZ1462" s="7"/>
      <c r="EA1462" s="7"/>
      <c r="EB1462" s="7"/>
      <c r="EC1462" s="7"/>
      <c r="ED1462" s="7"/>
      <c r="EE1462" s="7"/>
      <c r="EF1462" s="7"/>
      <c r="EG1462" s="7"/>
      <c r="EH1462" s="7"/>
      <c r="EI1462" s="7"/>
      <c r="EJ1462" s="7"/>
      <c r="EK1462" s="7"/>
      <c r="EL1462" s="7"/>
      <c r="EM1462" s="7"/>
      <c r="EN1462" s="7"/>
      <c r="EO1462" s="7"/>
      <c r="EP1462" s="7"/>
      <c r="EQ1462" s="7"/>
      <c r="ER1462" s="7"/>
      <c r="ES1462" s="7"/>
      <c r="ET1462" s="7"/>
      <c r="EU1462" s="7"/>
      <c r="EV1462" s="7"/>
      <c r="EW1462" s="7"/>
      <c r="EX1462" s="7"/>
      <c r="EY1462" s="7"/>
      <c r="EZ1462" s="7"/>
      <c r="FA1462" s="7"/>
      <c r="FB1462" s="7"/>
      <c r="FC1462" s="7"/>
      <c r="FD1462" s="7"/>
      <c r="FE1462" s="7"/>
      <c r="FF1462" s="7"/>
      <c r="FG1462" s="7"/>
      <c r="FH1462" s="7"/>
      <c r="FI1462" s="7"/>
      <c r="FJ1462" s="7"/>
    </row>
    <row r="1463" spans="1:166" s="93" customFormat="1" ht="12.75">
      <c r="A1463" s="130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  <c r="DC1463" s="7"/>
      <c r="DD1463" s="7"/>
      <c r="DE1463" s="7"/>
      <c r="DF1463" s="7"/>
      <c r="DG1463" s="7"/>
      <c r="DH1463" s="7"/>
      <c r="DI1463" s="7"/>
      <c r="DJ1463" s="7"/>
      <c r="DK1463" s="7"/>
      <c r="DL1463" s="7"/>
      <c r="DM1463" s="7"/>
      <c r="DN1463" s="7"/>
      <c r="DO1463" s="7"/>
      <c r="DP1463" s="7"/>
      <c r="DQ1463" s="7"/>
      <c r="DR1463" s="7"/>
      <c r="DS1463" s="7"/>
      <c r="DT1463" s="7"/>
      <c r="DU1463" s="7"/>
      <c r="DV1463" s="7"/>
      <c r="DW1463" s="7"/>
      <c r="DX1463" s="7"/>
      <c r="DY1463" s="7"/>
      <c r="DZ1463" s="7"/>
      <c r="EA1463" s="7"/>
      <c r="EB1463" s="7"/>
      <c r="EC1463" s="7"/>
      <c r="ED1463" s="7"/>
      <c r="EE1463" s="7"/>
      <c r="EF1463" s="7"/>
      <c r="EG1463" s="7"/>
      <c r="EH1463" s="7"/>
      <c r="EI1463" s="7"/>
      <c r="EJ1463" s="7"/>
      <c r="EK1463" s="7"/>
      <c r="EL1463" s="7"/>
      <c r="EM1463" s="7"/>
      <c r="EN1463" s="7"/>
      <c r="EO1463" s="7"/>
      <c r="EP1463" s="7"/>
      <c r="EQ1463" s="7"/>
      <c r="ER1463" s="7"/>
      <c r="ES1463" s="7"/>
      <c r="ET1463" s="7"/>
      <c r="EU1463" s="7"/>
      <c r="EV1463" s="7"/>
      <c r="EW1463" s="7"/>
      <c r="EX1463" s="7"/>
      <c r="EY1463" s="7"/>
      <c r="EZ1463" s="7"/>
      <c r="FA1463" s="7"/>
      <c r="FB1463" s="7"/>
      <c r="FC1463" s="7"/>
      <c r="FD1463" s="7"/>
      <c r="FE1463" s="7"/>
      <c r="FF1463" s="7"/>
      <c r="FG1463" s="7"/>
      <c r="FH1463" s="7"/>
      <c r="FI1463" s="7"/>
      <c r="FJ1463" s="7"/>
    </row>
    <row r="1464" spans="1:166" s="93" customFormat="1" ht="12.75">
      <c r="A1464" s="130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  <c r="DC1464" s="7"/>
      <c r="DD1464" s="7"/>
      <c r="DE1464" s="7"/>
      <c r="DF1464" s="7"/>
      <c r="DG1464" s="7"/>
      <c r="DH1464" s="7"/>
      <c r="DI1464" s="7"/>
      <c r="DJ1464" s="7"/>
      <c r="DK1464" s="7"/>
      <c r="DL1464" s="7"/>
      <c r="DM1464" s="7"/>
      <c r="DN1464" s="7"/>
      <c r="DO1464" s="7"/>
      <c r="DP1464" s="7"/>
      <c r="DQ1464" s="7"/>
      <c r="DR1464" s="7"/>
      <c r="DS1464" s="7"/>
      <c r="DT1464" s="7"/>
      <c r="DU1464" s="7"/>
      <c r="DV1464" s="7"/>
      <c r="DW1464" s="7"/>
      <c r="DX1464" s="7"/>
      <c r="DY1464" s="7"/>
      <c r="DZ1464" s="7"/>
      <c r="EA1464" s="7"/>
      <c r="EB1464" s="7"/>
      <c r="EC1464" s="7"/>
      <c r="ED1464" s="7"/>
      <c r="EE1464" s="7"/>
      <c r="EF1464" s="7"/>
      <c r="EG1464" s="7"/>
      <c r="EH1464" s="7"/>
      <c r="EI1464" s="7"/>
      <c r="EJ1464" s="7"/>
      <c r="EK1464" s="7"/>
      <c r="EL1464" s="7"/>
      <c r="EM1464" s="7"/>
      <c r="EN1464" s="7"/>
      <c r="EO1464" s="7"/>
      <c r="EP1464" s="7"/>
      <c r="EQ1464" s="7"/>
      <c r="ER1464" s="7"/>
      <c r="ES1464" s="7"/>
      <c r="ET1464" s="7"/>
      <c r="EU1464" s="7"/>
      <c r="EV1464" s="7"/>
      <c r="EW1464" s="7"/>
      <c r="EX1464" s="7"/>
      <c r="EY1464" s="7"/>
      <c r="EZ1464" s="7"/>
      <c r="FA1464" s="7"/>
      <c r="FB1464" s="7"/>
      <c r="FC1464" s="7"/>
      <c r="FD1464" s="7"/>
      <c r="FE1464" s="7"/>
      <c r="FF1464" s="7"/>
      <c r="FG1464" s="7"/>
      <c r="FH1464" s="7"/>
      <c r="FI1464" s="7"/>
      <c r="FJ1464" s="7"/>
    </row>
    <row r="1465" spans="1:166" s="93" customFormat="1" ht="12.75">
      <c r="A1465" s="130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  <c r="DG1465" s="7"/>
      <c r="DH1465" s="7"/>
      <c r="DI1465" s="7"/>
      <c r="DJ1465" s="7"/>
      <c r="DK1465" s="7"/>
      <c r="DL1465" s="7"/>
      <c r="DM1465" s="7"/>
      <c r="DN1465" s="7"/>
      <c r="DO1465" s="7"/>
      <c r="DP1465" s="7"/>
      <c r="DQ1465" s="7"/>
      <c r="DR1465" s="7"/>
      <c r="DS1465" s="7"/>
      <c r="DT1465" s="7"/>
      <c r="DU1465" s="7"/>
      <c r="DV1465" s="7"/>
      <c r="DW1465" s="7"/>
      <c r="DX1465" s="7"/>
      <c r="DY1465" s="7"/>
      <c r="DZ1465" s="7"/>
      <c r="EA1465" s="7"/>
      <c r="EB1465" s="7"/>
      <c r="EC1465" s="7"/>
      <c r="ED1465" s="7"/>
      <c r="EE1465" s="7"/>
      <c r="EF1465" s="7"/>
      <c r="EG1465" s="7"/>
      <c r="EH1465" s="7"/>
      <c r="EI1465" s="7"/>
      <c r="EJ1465" s="7"/>
      <c r="EK1465" s="7"/>
      <c r="EL1465" s="7"/>
      <c r="EM1465" s="7"/>
      <c r="EN1465" s="7"/>
      <c r="EO1465" s="7"/>
      <c r="EP1465" s="7"/>
      <c r="EQ1465" s="7"/>
      <c r="ER1465" s="7"/>
      <c r="ES1465" s="7"/>
      <c r="ET1465" s="7"/>
      <c r="EU1465" s="7"/>
      <c r="EV1465" s="7"/>
      <c r="EW1465" s="7"/>
      <c r="EX1465" s="7"/>
      <c r="EY1465" s="7"/>
      <c r="EZ1465" s="7"/>
      <c r="FA1465" s="7"/>
      <c r="FB1465" s="7"/>
      <c r="FC1465" s="7"/>
      <c r="FD1465" s="7"/>
      <c r="FE1465" s="7"/>
      <c r="FF1465" s="7"/>
      <c r="FG1465" s="7"/>
      <c r="FH1465" s="7"/>
      <c r="FI1465" s="7"/>
      <c r="FJ1465" s="7"/>
    </row>
    <row r="1466" spans="1:166" s="93" customFormat="1" ht="12.75">
      <c r="A1466" s="130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  <c r="DC1466" s="7"/>
      <c r="DD1466" s="7"/>
      <c r="DE1466" s="7"/>
      <c r="DF1466" s="7"/>
      <c r="DG1466" s="7"/>
      <c r="DH1466" s="7"/>
      <c r="DI1466" s="7"/>
      <c r="DJ1466" s="7"/>
      <c r="DK1466" s="7"/>
      <c r="DL1466" s="7"/>
      <c r="DM1466" s="7"/>
      <c r="DN1466" s="7"/>
      <c r="DO1466" s="7"/>
      <c r="DP1466" s="7"/>
      <c r="DQ1466" s="7"/>
      <c r="DR1466" s="7"/>
      <c r="DS1466" s="7"/>
      <c r="DT1466" s="7"/>
      <c r="DU1466" s="7"/>
      <c r="DV1466" s="7"/>
      <c r="DW1466" s="7"/>
      <c r="DX1466" s="7"/>
      <c r="DY1466" s="7"/>
      <c r="DZ1466" s="7"/>
      <c r="EA1466" s="7"/>
      <c r="EB1466" s="7"/>
      <c r="EC1466" s="7"/>
      <c r="ED1466" s="7"/>
      <c r="EE1466" s="7"/>
      <c r="EF1466" s="7"/>
      <c r="EG1466" s="7"/>
      <c r="EH1466" s="7"/>
      <c r="EI1466" s="7"/>
      <c r="EJ1466" s="7"/>
      <c r="EK1466" s="7"/>
      <c r="EL1466" s="7"/>
      <c r="EM1466" s="7"/>
      <c r="EN1466" s="7"/>
      <c r="EO1466" s="7"/>
      <c r="EP1466" s="7"/>
      <c r="EQ1466" s="7"/>
      <c r="ER1466" s="7"/>
      <c r="ES1466" s="7"/>
      <c r="ET1466" s="7"/>
      <c r="EU1466" s="7"/>
      <c r="EV1466" s="7"/>
      <c r="EW1466" s="7"/>
      <c r="EX1466" s="7"/>
      <c r="EY1466" s="7"/>
      <c r="EZ1466" s="7"/>
      <c r="FA1466" s="7"/>
      <c r="FB1466" s="7"/>
      <c r="FC1466" s="7"/>
      <c r="FD1466" s="7"/>
      <c r="FE1466" s="7"/>
      <c r="FF1466" s="7"/>
      <c r="FG1466" s="7"/>
      <c r="FH1466" s="7"/>
      <c r="FI1466" s="7"/>
      <c r="FJ1466" s="7"/>
    </row>
  </sheetData>
  <sheetProtection/>
  <mergeCells count="187">
    <mergeCell ref="DQ31:DR31"/>
    <mergeCell ref="EL32:EV32"/>
    <mergeCell ref="CY33:DI33"/>
    <mergeCell ref="EH43:EI43"/>
    <mergeCell ref="CL35:CU35"/>
    <mergeCell ref="CI41:CJ41"/>
    <mergeCell ref="CL41:CS41"/>
    <mergeCell ref="EY33:FG33"/>
    <mergeCell ref="EY36:FH36"/>
    <mergeCell ref="CI43:CJ43"/>
    <mergeCell ref="BY43:CE43"/>
    <mergeCell ref="EW43:EX43"/>
    <mergeCell ref="CL36:CU36"/>
    <mergeCell ref="CL37:CV37"/>
    <mergeCell ref="BY36:CH36"/>
    <mergeCell ref="BY37:CI37"/>
    <mergeCell ref="DY43:EE43"/>
    <mergeCell ref="CV43:CW43"/>
    <mergeCell ref="BJ3:BJ4"/>
    <mergeCell ref="AY5:BJ5"/>
    <mergeCell ref="AY25:BB25"/>
    <mergeCell ref="BY33:CI33"/>
    <mergeCell ref="FD24:FE24"/>
    <mergeCell ref="BY41:CF41"/>
    <mergeCell ref="BH41:BI41"/>
    <mergeCell ref="EW40:EX40"/>
    <mergeCell ref="BY35:CH35"/>
    <mergeCell ref="CV41:CW41"/>
    <mergeCell ref="DK3:DL3"/>
    <mergeCell ref="DK2:DL2"/>
    <mergeCell ref="DX2:DY2"/>
    <mergeCell ref="ED24:EE24"/>
    <mergeCell ref="DY42:EH42"/>
    <mergeCell ref="EY42:FH42"/>
    <mergeCell ref="EY32:FI32"/>
    <mergeCell ref="DQ24:DR24"/>
    <mergeCell ref="EY35:FH35"/>
    <mergeCell ref="EY38:FI38"/>
    <mergeCell ref="DT2:DW2"/>
    <mergeCell ref="CG2:CJ2"/>
    <mergeCell ref="FG2:FJ2"/>
    <mergeCell ref="ET2:EW2"/>
    <mergeCell ref="EM2:ES2"/>
    <mergeCell ref="EX2:EY2"/>
    <mergeCell ref="EZ2:FF2"/>
    <mergeCell ref="EG2:EJ2"/>
    <mergeCell ref="EK2:EL2"/>
    <mergeCell ref="DZ2:EF2"/>
    <mergeCell ref="A2:A4"/>
    <mergeCell ref="B2:B4"/>
    <mergeCell ref="C2:C4"/>
    <mergeCell ref="F2:F4"/>
    <mergeCell ref="D2:D4"/>
    <mergeCell ref="DM2:DS2"/>
    <mergeCell ref="AQ3:AR3"/>
    <mergeCell ref="BB3:BC3"/>
    <mergeCell ref="AX3:AY3"/>
    <mergeCell ref="DD3:DE3"/>
    <mergeCell ref="BZ2:CF2"/>
    <mergeCell ref="BT2:BW2"/>
    <mergeCell ref="BK2:BL2"/>
    <mergeCell ref="AK2:AL2"/>
    <mergeCell ref="BG2:BJ2"/>
    <mergeCell ref="AM2:AS2"/>
    <mergeCell ref="BM2:BS2"/>
    <mergeCell ref="AZ2:BF2"/>
    <mergeCell ref="AT2:AW2"/>
    <mergeCell ref="AX2:AY2"/>
    <mergeCell ref="AW3:AW4"/>
    <mergeCell ref="AZ3:BA3"/>
    <mergeCell ref="BX2:BY2"/>
    <mergeCell ref="DG2:DJ2"/>
    <mergeCell ref="CT2:CW2"/>
    <mergeCell ref="CX2:CY2"/>
    <mergeCell ref="CZ2:DF2"/>
    <mergeCell ref="CM2:CS2"/>
    <mergeCell ref="CK2:CL2"/>
    <mergeCell ref="BX3:BY3"/>
    <mergeCell ref="M2:S2"/>
    <mergeCell ref="AY37:BI37"/>
    <mergeCell ref="BD3:BE3"/>
    <mergeCell ref="W3:W4"/>
    <mergeCell ref="X3:Y3"/>
    <mergeCell ref="Z3:AA3"/>
    <mergeCell ref="Q3:R3"/>
    <mergeCell ref="AF3:AF4"/>
    <mergeCell ref="X2:Y2"/>
    <mergeCell ref="Y35:AH35"/>
    <mergeCell ref="BZ3:CA3"/>
    <mergeCell ref="AY41:BF41"/>
    <mergeCell ref="C1:J1"/>
    <mergeCell ref="K1:V1"/>
    <mergeCell ref="AD3:AE3"/>
    <mergeCell ref="T2:W2"/>
    <mergeCell ref="K2:L2"/>
    <mergeCell ref="Z2:AF2"/>
    <mergeCell ref="G2:J2"/>
    <mergeCell ref="K3:L3"/>
    <mergeCell ref="C25:F25"/>
    <mergeCell ref="CY42:DH42"/>
    <mergeCell ref="AS3:AS4"/>
    <mergeCell ref="AB3:AC3"/>
    <mergeCell ref="Y33:AI33"/>
    <mergeCell ref="AM3:AN3"/>
    <mergeCell ref="AJ3:AJ4"/>
    <mergeCell ref="AK3:AL3"/>
    <mergeCell ref="L42:U42"/>
    <mergeCell ref="Y41:AF41"/>
    <mergeCell ref="BH43:BI43"/>
    <mergeCell ref="L33:V33"/>
    <mergeCell ref="AY33:BI33"/>
    <mergeCell ref="AY35:BH35"/>
    <mergeCell ref="AY36:BH36"/>
    <mergeCell ref="Y37:AI37"/>
    <mergeCell ref="AH41:AI41"/>
    <mergeCell ref="L37:V37"/>
    <mergeCell ref="AH43:AI43"/>
    <mergeCell ref="Y36:AH36"/>
    <mergeCell ref="L35:U35"/>
    <mergeCell ref="L44:R44"/>
    <mergeCell ref="U44:V44"/>
    <mergeCell ref="L41:R41"/>
    <mergeCell ref="U41:V41"/>
    <mergeCell ref="U43:V43"/>
    <mergeCell ref="L43:S43"/>
    <mergeCell ref="BS3:BS4"/>
    <mergeCell ref="Y43:AF43"/>
    <mergeCell ref="Y5:AJ5"/>
    <mergeCell ref="AL5:AW5"/>
    <mergeCell ref="O3:P3"/>
    <mergeCell ref="BW3:BW4"/>
    <mergeCell ref="L25:O25"/>
    <mergeCell ref="Y25:AB25"/>
    <mergeCell ref="AL25:AO25"/>
    <mergeCell ref="AY43:BF43"/>
    <mergeCell ref="BK3:BL3"/>
    <mergeCell ref="BQ3:BR3"/>
    <mergeCell ref="BM3:BN3"/>
    <mergeCell ref="BO3:BP3"/>
    <mergeCell ref="C5:J5"/>
    <mergeCell ref="L5:W5"/>
    <mergeCell ref="AO3:AP3"/>
    <mergeCell ref="E2:E4"/>
    <mergeCell ref="M3:N3"/>
    <mergeCell ref="AG2:AJ2"/>
    <mergeCell ref="CB3:CC3"/>
    <mergeCell ref="CD3:CE3"/>
    <mergeCell ref="CF3:CF4"/>
    <mergeCell ref="CJ3:CJ4"/>
    <mergeCell ref="CM3:CN3"/>
    <mergeCell ref="CO3:CP3"/>
    <mergeCell ref="CK3:CL3"/>
    <mergeCell ref="CQ3:CR3"/>
    <mergeCell ref="CS3:CS4"/>
    <mergeCell ref="CW3:CW4"/>
    <mergeCell ref="DO3:DP3"/>
    <mergeCell ref="CX3:CY3"/>
    <mergeCell ref="CZ3:DA3"/>
    <mergeCell ref="DB3:DC3"/>
    <mergeCell ref="DM3:DN3"/>
    <mergeCell ref="DF3:DF4"/>
    <mergeCell ref="DJ3:DJ4"/>
    <mergeCell ref="DQ3:DR3"/>
    <mergeCell ref="DS3:DS4"/>
    <mergeCell ref="DW3:DW4"/>
    <mergeCell ref="DX3:DY3"/>
    <mergeCell ref="DZ3:EA3"/>
    <mergeCell ref="EB3:EC3"/>
    <mergeCell ref="ED3:EE3"/>
    <mergeCell ref="EF3:EF4"/>
    <mergeCell ref="EJ3:EJ4"/>
    <mergeCell ref="EK3:EL3"/>
    <mergeCell ref="EM3:EN3"/>
    <mergeCell ref="FB3:FC3"/>
    <mergeCell ref="EO3:EP3"/>
    <mergeCell ref="EQ3:ER3"/>
    <mergeCell ref="ES3:ES4"/>
    <mergeCell ref="EW3:EW4"/>
    <mergeCell ref="EX3:EY3"/>
    <mergeCell ref="EZ3:FA3"/>
    <mergeCell ref="FI44:FJ44"/>
    <mergeCell ref="FB44:FG44"/>
    <mergeCell ref="FB41:FG41"/>
    <mergeCell ref="FD3:FE3"/>
    <mergeCell ref="FF3:FF4"/>
    <mergeCell ref="FJ3:FJ4"/>
    <mergeCell ref="EY37:FI37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12" manualBreakCount="12">
    <brk id="10" max="45" man="1"/>
    <brk id="23" max="65535" man="1"/>
    <brk id="36" max="65535" man="1"/>
    <brk id="49" max="45" man="1"/>
    <brk id="62" max="65535" man="1"/>
    <brk id="75" max="65535" man="1"/>
    <brk id="88" max="45" man="1"/>
    <brk id="101" max="45" man="1"/>
    <brk id="114" max="45" man="1"/>
    <brk id="127" max="45" man="1"/>
    <brk id="140" max="45" man="1"/>
    <brk id="153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2020-12-25T12:22:46Z</cp:lastPrinted>
  <dcterms:created xsi:type="dcterms:W3CDTF">2002-03-15T08:43:51Z</dcterms:created>
  <dcterms:modified xsi:type="dcterms:W3CDTF">2020-12-25T12:29:43Z</dcterms:modified>
  <cp:category/>
  <cp:version/>
  <cp:contentType/>
  <cp:contentStatus/>
</cp:coreProperties>
</file>