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8920" windowHeight="15840"/>
  </bookViews>
  <sheets>
    <sheet name="МБТ (на 1 марта)" sheetId="1" r:id="rId1"/>
  </sheets>
  <definedNames>
    <definedName name="_xlnm._FilterDatabase" localSheetId="0" hidden="1">'МБТ (на 1 марта)'!$A$6:$H$62</definedName>
    <definedName name="Print_Titles" localSheetId="0">'МБТ (на 1 марта)'!$5:$6</definedName>
    <definedName name="_xlnm.Print_Titles" localSheetId="0">'МБТ (на 1 марта)'!$5:$6</definedName>
    <definedName name="_xlnm.Print_Area" localSheetId="0">'МБТ (на 1 марта)'!$A$1:$H$60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7" i="1"/>
  <c r="H18" i="1"/>
  <c r="H19" i="1"/>
  <c r="H29" i="1"/>
  <c r="H36" i="1"/>
  <c r="H41" i="1"/>
  <c r="H50" i="1"/>
  <c r="H51" i="1"/>
  <c r="H52" i="1"/>
  <c r="H53" i="1"/>
  <c r="H55" i="1"/>
  <c r="H58" i="1"/>
  <c r="D60" i="1" l="1"/>
  <c r="C60" i="1"/>
  <c r="G59" i="1"/>
  <c r="E59" i="1"/>
  <c r="E9" i="1"/>
  <c r="E7" i="1" l="1"/>
  <c r="G58" i="1" l="1"/>
  <c r="E58" i="1" l="1"/>
  <c r="E57" i="1"/>
  <c r="F57" i="1" s="1"/>
  <c r="G57" i="1" s="1"/>
  <c r="E56" i="1"/>
  <c r="F56" i="1" s="1"/>
  <c r="G56" i="1" s="1"/>
  <c r="E55" i="1"/>
  <c r="F55" i="1" s="1"/>
  <c r="G55" i="1" s="1"/>
  <c r="H7" i="1" l="1"/>
  <c r="E54" i="1" l="1"/>
  <c r="F54" i="1" s="1"/>
  <c r="G54" i="1" s="1"/>
  <c r="E53" i="1"/>
  <c r="F53" i="1" s="1"/>
  <c r="G53" i="1" s="1"/>
  <c r="F9" i="1" l="1"/>
  <c r="G8" i="1"/>
  <c r="G19" i="1"/>
  <c r="G18" i="1"/>
  <c r="G9" i="1" l="1"/>
  <c r="G47" i="1"/>
  <c r="G44" i="1"/>
  <c r="G37" i="1"/>
  <c r="G36" i="1"/>
  <c r="G33" i="1"/>
  <c r="G29" i="1"/>
  <c r="G25" i="1"/>
  <c r="G21" i="1"/>
  <c r="G50" i="1"/>
  <c r="G7" i="1"/>
  <c r="G43" i="1"/>
  <c r="G40" i="1"/>
  <c r="G35" i="1"/>
  <c r="G32" i="1"/>
  <c r="G28" i="1"/>
  <c r="G24" i="1"/>
  <c r="G20" i="1"/>
  <c r="G49" i="1"/>
  <c r="G46" i="1"/>
  <c r="G42" i="1"/>
  <c r="G39" i="1"/>
  <c r="G34" i="1"/>
  <c r="G31" i="1"/>
  <c r="G27" i="1"/>
  <c r="G23" i="1"/>
  <c r="G17" i="1"/>
  <c r="G48" i="1"/>
  <c r="G45" i="1"/>
  <c r="G41" i="1"/>
  <c r="G38" i="1"/>
  <c r="G30" i="1"/>
  <c r="G26" i="1"/>
  <c r="G22" i="1"/>
  <c r="E8" i="1"/>
  <c r="E52" i="1"/>
  <c r="F52" i="1" s="1"/>
  <c r="G52" i="1" s="1"/>
  <c r="E51" i="1"/>
  <c r="F51" i="1" s="1"/>
  <c r="G51" i="1" s="1"/>
  <c r="E50" i="1"/>
  <c r="E49" i="1"/>
  <c r="E48" i="1"/>
  <c r="E47" i="1"/>
  <c r="E46" i="1"/>
  <c r="E45" i="1"/>
  <c r="E44" i="1"/>
  <c r="E43" i="1"/>
  <c r="E42" i="1"/>
  <c r="E41" i="1"/>
  <c r="E37" i="1"/>
  <c r="E40" i="1"/>
  <c r="E39" i="1"/>
  <c r="E38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E60" i="1" l="1"/>
  <c r="F60" i="1"/>
  <c r="H60" i="1" s="1"/>
  <c r="G10" i="1"/>
  <c r="G60" i="1"/>
</calcChain>
</file>

<file path=xl/sharedStrings.xml><?xml version="1.0" encoding="utf-8"?>
<sst xmlns="http://schemas.openxmlformats.org/spreadsheetml/2006/main" count="65" uniqueCount="63">
  <si>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</si>
  <si>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</si>
  <si>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</si>
  <si>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</si>
  <si>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</si>
  <si>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</si>
  <si>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</si>
  <si>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Проведение комплексных кадастровых работ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</si>
  <si>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</si>
  <si>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</si>
  <si>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</si>
  <si>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</si>
  <si>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</si>
  <si>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</si>
  <si>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</si>
  <si>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</si>
  <si>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</si>
  <si>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</si>
  <si>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</si>
  <si>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</si>
  <si>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</si>
  <si>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</si>
  <si>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</si>
  <si>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</si>
  <si>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</si>
  <si>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</si>
  <si>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</si>
  <si>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</si>
  <si>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Проведение оздоровительной кампании детей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</si>
  <si>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</si>
  <si>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</si>
  <si>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</si>
  <si>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</si>
  <si>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</si>
  <si>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</si>
  <si>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</si>
  <si>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Реализация мероприятий по обеспечению жильем молодых семей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</si>
  <si>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</si>
  <si>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</si>
  <si>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</si>
  <si>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Строительство и реконструкцию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Город Ухта)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</si>
  <si>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</si>
  <si>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</si>
  <si>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подвижного состава на средства, источником финансового обеспечения которых является специальный бюджетный казначейский кредит</t>
  </si>
  <si>
    <t>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</si>
  <si>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Поддержка отрасли культуры (Федеральный проект "Сохранение культурного и исторического наследия") (Комплектование книжных фондов библиотек муниципальных образований)</t>
  </si>
  <si>
    <t>Техническое оснащение региональных и муниципальных музеев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</si>
  <si>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</si>
  <si>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</si>
  <si>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</si>
  <si>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Укрепление материально-технической базы и создание безопасных условий в организациях в сфере образования в Республике Коми (проведение капитальных и/или текущих ремонтов, приобретение оборудования для пищеблоков)</t>
  </si>
  <si>
    <t>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</si>
  <si>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Реализация народных проектов в сфере образования, прошедших отбор в рамках проекта "Народный бюджет" ("Интерактивный тир в МБОУ "СОШ № 18")</t>
  </si>
  <si>
    <t>Реализация народных проектов в сфере образования, прошедших отбор в рамках проекта "Народный бюджет" ("Ремонт кровли здания МОУ "СОШ №32")</t>
  </si>
  <si>
    <t>Реализация народных проектов в сфере образования, прошедших отбор в рамках проекта "Народный бюджет" ("Модернизация спортивного зала в МДОУ "Д/с № 40")</t>
  </si>
  <si>
    <t>Реализация народных проектов в сфере образования, прошедших отбор в рамках проекта "Народный бюджет" ("Светлый детский сад. Замена оконных блоков в МДОУ "Д/с № 18")</t>
  </si>
  <si>
    <t>Реализация народных проектов в сфере образования, прошедших отбор в рамках проекта "Народный бюджет в школе" (МОУ "СОШ №15")</t>
  </si>
  <si>
    <t>Реализация народных проектов в сфере образования, прошедших отбор в рамках проекта "Народный бюджет в школе" (МАОУ "УТЛ")</t>
  </si>
  <si>
    <t>Реализация народных проектов в сфере образования, прошедших отбор в рамках проекта "Народный бюджет в школе" (МОУ "СОШ №9")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</si>
  <si>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</si>
  <si>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</si>
  <si>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Информация о поступлении межбюджетных трансфертов в 2024 году на 01.03.2024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</si>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</sst>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44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5" borderId="0" xfId="0" applyFont="1" applyFill="1" applyProtection="1">
      <protection locked="0"/>
    </xf>
    <xf numFmtId="4" fontId="7" fillId="0" borderId="0" xfId="0" applyNumberFormat="1" applyFont="1" applyProtection="1">
      <protection locked="0"/>
    </xf>
    <xf numFmtId="4" fontId="1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/>
    <xf numFmtId="4" fontId="6" fillId="6" borderId="0" xfId="0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Protection="1">
      <protection locked="0"/>
    </xf>
    <xf numFmtId="0" fontId="13" fillId="0" borderId="0" xfId="0" applyFont="1" applyProtection="1">
      <protection locked="0"/>
    </xf>
    <xf numFmtId="0" fontId="15" fillId="0" borderId="0" xfId="25" applyFont="1" applyBorder="1"/>
    <xf numFmtId="4" fontId="15" fillId="0" borderId="0" xfId="25" applyNumberFormat="1" applyFont="1" applyBorder="1"/>
    <xf numFmtId="4" fontId="13" fillId="0" borderId="0" xfId="0" applyNumberFormat="1" applyFont="1" applyProtection="1">
      <protection locked="0"/>
    </xf>
    <xf numFmtId="4" fontId="13" fillId="6" borderId="0" xfId="0" applyNumberFormat="1" applyFont="1" applyFill="1" applyProtection="1"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0" borderId="12" xfId="17" quotePrefix="1" applyFont="1" applyBorder="1" applyAlignment="1">
      <alignment horizontal="left" vertical="center" wrapText="1"/>
    </xf>
    <xf numFmtId="0" fontId="10" fillId="5" borderId="12" xfId="17" quotePrefix="1" applyFont="1" applyFill="1" applyBorder="1" applyAlignment="1">
      <alignment horizontal="left" vertical="center" wrapText="1"/>
    </xf>
    <xf numFmtId="0" fontId="10" fillId="0" borderId="7" xfId="6" applyNumberFormat="1" applyFont="1" applyFill="1" applyBorder="1" applyAlignment="1">
      <alignment horizontal="left" vertical="top" wrapText="1"/>
    </xf>
    <xf numFmtId="0" fontId="16" fillId="0" borderId="11" xfId="17" quotePrefix="1" applyFont="1" applyBorder="1" applyAlignment="1">
      <alignment horizontal="center" vertical="center" wrapText="1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6" borderId="11" xfId="8" applyFont="1" applyFill="1" applyBorder="1" applyAlignment="1">
      <alignment horizontal="right" vertical="center" shrinkToFit="1"/>
    </xf>
    <xf numFmtId="4" fontId="10" fillId="0" borderId="11" xfId="18" applyFont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0" borderId="11" xfId="9" applyFont="1" applyFill="1" applyBorder="1" applyAlignment="1">
      <alignment horizontal="right" vertical="center" shrinkToFit="1"/>
    </xf>
    <xf numFmtId="4" fontId="10" fillId="0" borderId="11" xfId="19" applyFont="1" applyBorder="1" applyAlignment="1">
      <alignment vertical="center" shrinkToFit="1"/>
    </xf>
    <xf numFmtId="4" fontId="16" fillId="5" borderId="11" xfId="18" applyFont="1" applyFill="1" applyBorder="1" applyAlignment="1">
      <alignment horizontal="right" vertical="center" shrinkToFit="1"/>
    </xf>
    <xf numFmtId="4" fontId="10" fillId="0" borderId="11" xfId="19" applyFont="1" applyFill="1" applyBorder="1" applyAlignment="1">
      <alignment vertical="center" shrinkToFi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164" fontId="10" fillId="0" borderId="11" xfId="0" applyNumberFormat="1" applyFont="1" applyBorder="1" applyAlignment="1" applyProtection="1">
      <alignment horizontal="right" vertical="center"/>
      <protection locked="0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view="pageBreakPreview" zoomScale="90" zoomScaleNormal="90" zoomScaleSheetLayoutView="90" workbookViewId="0">
      <pane ySplit="6" topLeftCell="A17" activePane="bottomLeft" state="frozen"/>
      <selection activeCell="J8" sqref="J8"/>
      <selection pane="bottomLeft" activeCell="N63" sqref="N63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6" style="2" customWidth="1"/>
    <col min="4" max="4" width="17.85546875" style="2" customWidth="1"/>
    <col min="5" max="5" width="18.7109375" style="1" customWidth="1"/>
    <col min="6" max="6" width="16.7109375" style="16" customWidth="1"/>
    <col min="7" max="7" width="16.425781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13"/>
      <c r="G1" s="7"/>
      <c r="H1" s="7" t="s">
        <v>0</v>
      </c>
    </row>
    <row r="2" spans="1:8" s="3" customFormat="1" ht="15.75" x14ac:dyDescent="0.25">
      <c r="A2" s="4"/>
      <c r="B2" s="4"/>
      <c r="C2" s="6"/>
      <c r="D2" s="6"/>
      <c r="E2" s="4"/>
      <c r="F2" s="14"/>
      <c r="G2" s="4"/>
      <c r="H2" s="4"/>
    </row>
    <row r="3" spans="1:8" s="3" customFormat="1" ht="15.75" x14ac:dyDescent="0.25">
      <c r="A3" s="42" t="s">
        <v>61</v>
      </c>
      <c r="B3" s="42"/>
      <c r="C3" s="42"/>
      <c r="D3" s="42"/>
      <c r="E3" s="42"/>
      <c r="F3" s="42"/>
      <c r="G3" s="42"/>
      <c r="H3" s="42"/>
    </row>
    <row r="4" spans="1:8" s="3" customFormat="1" ht="15.75" x14ac:dyDescent="0.25">
      <c r="A4" s="4"/>
      <c r="B4" s="4"/>
      <c r="C4" s="6"/>
      <c r="D4" s="6"/>
      <c r="E4" s="4"/>
      <c r="F4" s="14"/>
      <c r="G4" s="4"/>
      <c r="H4" s="8" t="s">
        <v>1</v>
      </c>
    </row>
    <row r="5" spans="1:8" s="3" customFormat="1" ht="54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6" t="s">
        <v>33</v>
      </c>
      <c r="G5" s="25" t="s">
        <v>34</v>
      </c>
      <c r="H5" s="25" t="s">
        <v>35</v>
      </c>
    </row>
    <row r="6" spans="1:8" s="3" customFormat="1" ht="15.75" x14ac:dyDescent="0.25">
      <c r="A6" s="18">
        <v>1</v>
      </c>
      <c r="B6" s="25">
        <v>2</v>
      </c>
      <c r="C6" s="25">
        <v>3</v>
      </c>
      <c r="D6" s="25">
        <v>4</v>
      </c>
      <c r="E6" s="25">
        <v>5</v>
      </c>
      <c r="F6" s="26">
        <v>6</v>
      </c>
      <c r="G6" s="25">
        <v>7</v>
      </c>
      <c r="H6" s="25">
        <v>8</v>
      </c>
    </row>
    <row r="7" spans="1:8" s="3" customFormat="1" ht="38.25" x14ac:dyDescent="0.25">
      <c r="A7" s="25">
        <v>1</v>
      </c>
      <c r="B7" s="27" t="s">
        <v>39</v>
      </c>
      <c r="C7" s="31">
        <v>415056000</v>
      </c>
      <c r="D7" s="32">
        <v>69176000</v>
      </c>
      <c r="E7" s="33">
        <f>C7-D7</f>
        <v>345880000</v>
      </c>
      <c r="F7" s="32">
        <v>69176000</v>
      </c>
      <c r="G7" s="38">
        <f>D7-F7</f>
        <v>0</v>
      </c>
      <c r="H7" s="43">
        <f>F7*100/D7</f>
        <v>100</v>
      </c>
    </row>
    <row r="8" spans="1:8" s="3" customFormat="1" ht="67.5" customHeight="1" x14ac:dyDescent="0.25">
      <c r="A8" s="25">
        <v>2</v>
      </c>
      <c r="B8" s="27" t="s">
        <v>32</v>
      </c>
      <c r="C8" s="31">
        <v>1569645.23</v>
      </c>
      <c r="D8" s="32">
        <v>1569645.23</v>
      </c>
      <c r="E8" s="33">
        <f>C8-D8</f>
        <v>0</v>
      </c>
      <c r="F8" s="32">
        <v>1569645.23</v>
      </c>
      <c r="G8" s="38">
        <f>D8-F8</f>
        <v>0</v>
      </c>
      <c r="H8" s="43">
        <f t="shared" ref="H8:H59" si="0">F8*100/D8</f>
        <v>100</v>
      </c>
    </row>
    <row r="9" spans="1:8" ht="54.75" customHeight="1" x14ac:dyDescent="0.25">
      <c r="A9" s="25">
        <v>3</v>
      </c>
      <c r="B9" s="28" t="s">
        <v>40</v>
      </c>
      <c r="C9" s="31">
        <v>282688380</v>
      </c>
      <c r="D9" s="34">
        <v>197574446.16</v>
      </c>
      <c r="E9" s="33">
        <f>C9-D9</f>
        <v>85113933.840000004</v>
      </c>
      <c r="F9" s="40">
        <f t="shared" ref="F9:F16" si="1">C9-E9</f>
        <v>197574446.16</v>
      </c>
      <c r="G9" s="33">
        <f>D9-F9</f>
        <v>0</v>
      </c>
      <c r="H9" s="43">
        <f t="shared" si="0"/>
        <v>100</v>
      </c>
    </row>
    <row r="10" spans="1:8" ht="19.5" customHeight="1" x14ac:dyDescent="0.25">
      <c r="A10" s="25">
        <v>4</v>
      </c>
      <c r="B10" s="27" t="s">
        <v>7</v>
      </c>
      <c r="C10" s="31">
        <v>737922.16</v>
      </c>
      <c r="D10" s="32">
        <v>0</v>
      </c>
      <c r="E10" s="33">
        <f t="shared" ref="E10:E59" si="2">C10-D10</f>
        <v>737922.16</v>
      </c>
      <c r="F10" s="40">
        <f t="shared" si="1"/>
        <v>0</v>
      </c>
      <c r="G10" s="33">
        <f t="shared" ref="F10:G54" si="3">D10-F10</f>
        <v>0</v>
      </c>
      <c r="H10" s="43"/>
    </row>
    <row r="11" spans="1:8" s="9" customFormat="1" ht="91.5" customHeight="1" x14ac:dyDescent="0.25">
      <c r="A11" s="25">
        <v>5</v>
      </c>
      <c r="B11" s="28" t="s">
        <v>41</v>
      </c>
      <c r="C11" s="35">
        <v>35610094</v>
      </c>
      <c r="D11" s="36">
        <v>0</v>
      </c>
      <c r="E11" s="33">
        <f t="shared" si="2"/>
        <v>35610094</v>
      </c>
      <c r="F11" s="40">
        <f t="shared" si="1"/>
        <v>0</v>
      </c>
      <c r="G11" s="33">
        <f t="shared" si="3"/>
        <v>0</v>
      </c>
      <c r="H11" s="43"/>
    </row>
    <row r="12" spans="1:8" s="9" customFormat="1" ht="45" customHeight="1" x14ac:dyDescent="0.25">
      <c r="A12" s="25">
        <v>6</v>
      </c>
      <c r="B12" s="27" t="s">
        <v>42</v>
      </c>
      <c r="C12" s="31">
        <v>10180166</v>
      </c>
      <c r="D12" s="32">
        <v>0</v>
      </c>
      <c r="E12" s="33">
        <f t="shared" si="2"/>
        <v>10180166</v>
      </c>
      <c r="F12" s="40">
        <f t="shared" si="1"/>
        <v>0</v>
      </c>
      <c r="G12" s="33">
        <f t="shared" si="3"/>
        <v>0</v>
      </c>
      <c r="H12" s="43"/>
    </row>
    <row r="13" spans="1:8" s="9" customFormat="1" ht="51" customHeight="1" x14ac:dyDescent="0.25">
      <c r="A13" s="25">
        <v>7</v>
      </c>
      <c r="B13" s="29" t="s">
        <v>8</v>
      </c>
      <c r="C13" s="31">
        <v>3039516</v>
      </c>
      <c r="D13" s="34">
        <v>0</v>
      </c>
      <c r="E13" s="33">
        <f t="shared" si="2"/>
        <v>3039516</v>
      </c>
      <c r="F13" s="40">
        <f t="shared" si="1"/>
        <v>0</v>
      </c>
      <c r="G13" s="33">
        <f t="shared" si="3"/>
        <v>0</v>
      </c>
      <c r="H13" s="43"/>
    </row>
    <row r="14" spans="1:8" ht="67.900000000000006" customHeight="1" x14ac:dyDescent="0.25">
      <c r="A14" s="25">
        <v>8</v>
      </c>
      <c r="B14" s="28" t="s">
        <v>9</v>
      </c>
      <c r="C14" s="31">
        <v>681300</v>
      </c>
      <c r="D14" s="34">
        <v>0</v>
      </c>
      <c r="E14" s="33">
        <f t="shared" si="2"/>
        <v>681300</v>
      </c>
      <c r="F14" s="40">
        <f t="shared" si="1"/>
        <v>0</v>
      </c>
      <c r="G14" s="33">
        <f t="shared" si="3"/>
        <v>0</v>
      </c>
      <c r="H14" s="43"/>
    </row>
    <row r="15" spans="1:8" s="9" customFormat="1" ht="70.900000000000006" customHeight="1" x14ac:dyDescent="0.25">
      <c r="A15" s="25">
        <v>9</v>
      </c>
      <c r="B15" s="28" t="s">
        <v>10</v>
      </c>
      <c r="C15" s="31">
        <v>109000</v>
      </c>
      <c r="D15" s="32">
        <v>0</v>
      </c>
      <c r="E15" s="33">
        <f t="shared" si="2"/>
        <v>109000</v>
      </c>
      <c r="F15" s="40">
        <f t="shared" si="1"/>
        <v>0</v>
      </c>
      <c r="G15" s="33">
        <f t="shared" si="3"/>
        <v>0</v>
      </c>
      <c r="H15" s="43"/>
    </row>
    <row r="16" spans="1:8" s="9" customFormat="1" ht="70.900000000000006" customHeight="1" x14ac:dyDescent="0.25">
      <c r="A16" s="25">
        <v>10</v>
      </c>
      <c r="B16" s="28" t="s">
        <v>11</v>
      </c>
      <c r="C16" s="35">
        <v>21800</v>
      </c>
      <c r="D16" s="36">
        <v>0</v>
      </c>
      <c r="E16" s="33">
        <f t="shared" si="2"/>
        <v>21800</v>
      </c>
      <c r="F16" s="40">
        <f t="shared" si="1"/>
        <v>0</v>
      </c>
      <c r="G16" s="33">
        <f t="shared" si="3"/>
        <v>0</v>
      </c>
      <c r="H16" s="43"/>
    </row>
    <row r="17" spans="1:9" s="9" customFormat="1" ht="70.900000000000006" customHeight="1" x14ac:dyDescent="0.25">
      <c r="A17" s="25">
        <v>11</v>
      </c>
      <c r="B17" s="28" t="s">
        <v>12</v>
      </c>
      <c r="C17" s="31">
        <v>15413300</v>
      </c>
      <c r="D17" s="34">
        <v>1408255.85</v>
      </c>
      <c r="E17" s="33">
        <f t="shared" si="2"/>
        <v>14005044.15</v>
      </c>
      <c r="F17" s="31">
        <v>1408255.85</v>
      </c>
      <c r="G17" s="33">
        <f t="shared" si="3"/>
        <v>0</v>
      </c>
      <c r="H17" s="43">
        <f t="shared" si="0"/>
        <v>100</v>
      </c>
    </row>
    <row r="18" spans="1:9" ht="72" customHeight="1" x14ac:dyDescent="0.25">
      <c r="A18" s="25">
        <v>12</v>
      </c>
      <c r="B18" s="28" t="s">
        <v>13</v>
      </c>
      <c r="C18" s="31">
        <v>53000</v>
      </c>
      <c r="D18" s="37">
        <v>53000</v>
      </c>
      <c r="E18" s="38">
        <f t="shared" si="2"/>
        <v>0</v>
      </c>
      <c r="F18" s="37">
        <v>0</v>
      </c>
      <c r="G18" s="33">
        <f t="shared" si="3"/>
        <v>53000</v>
      </c>
      <c r="H18" s="43">
        <f t="shared" si="0"/>
        <v>0</v>
      </c>
    </row>
    <row r="19" spans="1:9" ht="67.150000000000006" customHeight="1" x14ac:dyDescent="0.25">
      <c r="A19" s="25">
        <v>13</v>
      </c>
      <c r="B19" s="28" t="s">
        <v>14</v>
      </c>
      <c r="C19" s="35">
        <v>5200</v>
      </c>
      <c r="D19" s="36">
        <v>5200</v>
      </c>
      <c r="E19" s="33">
        <f t="shared" si="2"/>
        <v>0</v>
      </c>
      <c r="F19" s="37">
        <v>0</v>
      </c>
      <c r="G19" s="33">
        <f t="shared" si="3"/>
        <v>5200</v>
      </c>
      <c r="H19" s="43">
        <f t="shared" si="0"/>
        <v>0</v>
      </c>
    </row>
    <row r="20" spans="1:9" ht="70.150000000000006" customHeight="1" x14ac:dyDescent="0.25">
      <c r="A20" s="25">
        <v>14</v>
      </c>
      <c r="B20" s="28" t="s">
        <v>15</v>
      </c>
      <c r="C20" s="31">
        <v>92600</v>
      </c>
      <c r="D20" s="34">
        <v>0</v>
      </c>
      <c r="E20" s="33">
        <f t="shared" si="2"/>
        <v>92600</v>
      </c>
      <c r="F20" s="41">
        <v>0</v>
      </c>
      <c r="G20" s="33">
        <f t="shared" si="3"/>
        <v>0</v>
      </c>
      <c r="H20" s="43"/>
    </row>
    <row r="21" spans="1:9" ht="69" customHeight="1" x14ac:dyDescent="0.25">
      <c r="A21" s="25">
        <v>15</v>
      </c>
      <c r="B21" s="28" t="s">
        <v>16</v>
      </c>
      <c r="C21" s="31">
        <v>37000</v>
      </c>
      <c r="D21" s="31">
        <v>0</v>
      </c>
      <c r="E21" s="38">
        <f t="shared" si="2"/>
        <v>37000</v>
      </c>
      <c r="F21" s="41">
        <v>0</v>
      </c>
      <c r="G21" s="33">
        <f t="shared" si="3"/>
        <v>0</v>
      </c>
      <c r="H21" s="43"/>
    </row>
    <row r="22" spans="1:9" ht="46.15" customHeight="1" x14ac:dyDescent="0.25">
      <c r="A22" s="25">
        <v>16</v>
      </c>
      <c r="B22" s="28" t="s">
        <v>17</v>
      </c>
      <c r="C22" s="31">
        <v>35241</v>
      </c>
      <c r="D22" s="32">
        <v>0</v>
      </c>
      <c r="E22" s="33">
        <f t="shared" si="2"/>
        <v>35241</v>
      </c>
      <c r="F22" s="41">
        <v>0</v>
      </c>
      <c r="G22" s="33">
        <f t="shared" si="3"/>
        <v>0</v>
      </c>
      <c r="H22" s="43"/>
    </row>
    <row r="23" spans="1:9" s="9" customFormat="1" ht="31.5" customHeight="1" x14ac:dyDescent="0.25">
      <c r="A23" s="25">
        <v>17</v>
      </c>
      <c r="B23" s="27" t="s">
        <v>18</v>
      </c>
      <c r="C23" s="31">
        <v>49669563</v>
      </c>
      <c r="D23" s="34">
        <v>0</v>
      </c>
      <c r="E23" s="33">
        <f t="shared" si="2"/>
        <v>49669563</v>
      </c>
      <c r="F23" s="41">
        <v>0</v>
      </c>
      <c r="G23" s="33">
        <f t="shared" si="3"/>
        <v>0</v>
      </c>
      <c r="H23" s="43"/>
    </row>
    <row r="24" spans="1:9" s="9" customFormat="1" ht="42" customHeight="1" x14ac:dyDescent="0.25">
      <c r="A24" s="25">
        <v>18</v>
      </c>
      <c r="B24" s="28" t="s">
        <v>19</v>
      </c>
      <c r="C24" s="31">
        <v>4338301.1399999997</v>
      </c>
      <c r="D24" s="32">
        <v>0</v>
      </c>
      <c r="E24" s="33">
        <f t="shared" si="2"/>
        <v>4338301.1399999997</v>
      </c>
      <c r="F24" s="41">
        <v>0</v>
      </c>
      <c r="G24" s="33">
        <f t="shared" si="3"/>
        <v>0</v>
      </c>
      <c r="H24" s="43"/>
    </row>
    <row r="25" spans="1:9" s="9" customFormat="1" ht="36.75" customHeight="1" x14ac:dyDescent="0.25">
      <c r="A25" s="25">
        <v>19</v>
      </c>
      <c r="B25" s="28" t="s">
        <v>20</v>
      </c>
      <c r="C25" s="31">
        <v>195256.47</v>
      </c>
      <c r="D25" s="34">
        <v>0</v>
      </c>
      <c r="E25" s="33">
        <f t="shared" si="2"/>
        <v>195256.47</v>
      </c>
      <c r="F25" s="41">
        <v>0</v>
      </c>
      <c r="G25" s="33">
        <f t="shared" si="3"/>
        <v>0</v>
      </c>
      <c r="H25" s="43"/>
    </row>
    <row r="26" spans="1:9" ht="24.75" customHeight="1" x14ac:dyDescent="0.25">
      <c r="A26" s="25">
        <v>20</v>
      </c>
      <c r="B26" s="28" t="s">
        <v>21</v>
      </c>
      <c r="C26" s="31">
        <v>3010842.98</v>
      </c>
      <c r="D26" s="32">
        <v>0</v>
      </c>
      <c r="E26" s="33">
        <f t="shared" si="2"/>
        <v>3010842.98</v>
      </c>
      <c r="F26" s="41">
        <v>0</v>
      </c>
      <c r="G26" s="33">
        <f t="shared" si="3"/>
        <v>0</v>
      </c>
      <c r="H26" s="43"/>
    </row>
    <row r="27" spans="1:9" ht="59.45" customHeight="1" x14ac:dyDescent="0.25">
      <c r="A27" s="25">
        <v>21</v>
      </c>
      <c r="B27" s="27" t="s">
        <v>22</v>
      </c>
      <c r="C27" s="31">
        <v>2811515.67</v>
      </c>
      <c r="D27" s="32">
        <v>0</v>
      </c>
      <c r="E27" s="33">
        <f t="shared" si="2"/>
        <v>2811515.67</v>
      </c>
      <c r="F27" s="41">
        <v>0</v>
      </c>
      <c r="G27" s="33">
        <f t="shared" si="3"/>
        <v>0</v>
      </c>
      <c r="H27" s="43"/>
    </row>
    <row r="28" spans="1:9" ht="28.5" customHeight="1" x14ac:dyDescent="0.25">
      <c r="A28" s="25">
        <v>22</v>
      </c>
      <c r="B28" s="27" t="s">
        <v>23</v>
      </c>
      <c r="C28" s="31">
        <v>3511728</v>
      </c>
      <c r="D28" s="37">
        <v>0</v>
      </c>
      <c r="E28" s="33">
        <f t="shared" si="2"/>
        <v>3511728</v>
      </c>
      <c r="F28" s="41">
        <v>0</v>
      </c>
      <c r="G28" s="33">
        <f t="shared" si="3"/>
        <v>0</v>
      </c>
      <c r="H28" s="43"/>
    </row>
    <row r="29" spans="1:9" ht="54.75" customHeight="1" x14ac:dyDescent="0.25">
      <c r="A29" s="25">
        <v>23</v>
      </c>
      <c r="B29" s="28" t="s">
        <v>24</v>
      </c>
      <c r="C29" s="31">
        <v>6276097</v>
      </c>
      <c r="D29" s="32">
        <v>1148520</v>
      </c>
      <c r="E29" s="33">
        <f t="shared" si="2"/>
        <v>5127577</v>
      </c>
      <c r="F29" s="37">
        <v>1148520</v>
      </c>
      <c r="G29" s="33">
        <f t="shared" si="3"/>
        <v>0</v>
      </c>
      <c r="H29" s="43">
        <f t="shared" si="0"/>
        <v>100</v>
      </c>
      <c r="I29" s="12"/>
    </row>
    <row r="30" spans="1:9" ht="80.45" customHeight="1" x14ac:dyDescent="0.25">
      <c r="A30" s="25">
        <v>24</v>
      </c>
      <c r="B30" s="28" t="s">
        <v>25</v>
      </c>
      <c r="C30" s="31">
        <v>112507</v>
      </c>
      <c r="D30" s="34">
        <v>0</v>
      </c>
      <c r="E30" s="33">
        <f t="shared" si="2"/>
        <v>112507</v>
      </c>
      <c r="F30" s="41">
        <v>0</v>
      </c>
      <c r="G30" s="33">
        <f t="shared" si="3"/>
        <v>0</v>
      </c>
      <c r="H30" s="43"/>
    </row>
    <row r="31" spans="1:9" ht="19.5" customHeight="1" x14ac:dyDescent="0.25">
      <c r="A31" s="25">
        <v>25</v>
      </c>
      <c r="B31" s="28" t="s">
        <v>46</v>
      </c>
      <c r="C31" s="31">
        <v>442105.26</v>
      </c>
      <c r="D31" s="34">
        <v>0</v>
      </c>
      <c r="E31" s="33">
        <f t="shared" si="2"/>
        <v>442105.26</v>
      </c>
      <c r="F31" s="41">
        <v>0</v>
      </c>
      <c r="G31" s="33">
        <f t="shared" si="3"/>
        <v>0</v>
      </c>
      <c r="H31" s="43"/>
    </row>
    <row r="32" spans="1:9" ht="54" customHeight="1" x14ac:dyDescent="0.25">
      <c r="A32" s="25">
        <v>26</v>
      </c>
      <c r="B32" s="28" t="s">
        <v>45</v>
      </c>
      <c r="C32" s="31">
        <v>748836.46</v>
      </c>
      <c r="D32" s="32">
        <v>0</v>
      </c>
      <c r="E32" s="33">
        <f t="shared" si="2"/>
        <v>748836.46</v>
      </c>
      <c r="F32" s="41">
        <v>0</v>
      </c>
      <c r="G32" s="33">
        <f t="shared" si="3"/>
        <v>0</v>
      </c>
      <c r="H32" s="43"/>
    </row>
    <row r="33" spans="1:9" ht="54.75" customHeight="1" x14ac:dyDescent="0.25">
      <c r="A33" s="25">
        <v>27</v>
      </c>
      <c r="B33" s="28" t="s">
        <v>26</v>
      </c>
      <c r="C33" s="31">
        <v>700617</v>
      </c>
      <c r="D33" s="32">
        <v>0</v>
      </c>
      <c r="E33" s="33">
        <f t="shared" si="2"/>
        <v>700617</v>
      </c>
      <c r="F33" s="41">
        <v>0</v>
      </c>
      <c r="G33" s="33">
        <f t="shared" si="3"/>
        <v>0</v>
      </c>
      <c r="H33" s="43"/>
      <c r="I33" s="12"/>
    </row>
    <row r="34" spans="1:9" ht="63" customHeight="1" x14ac:dyDescent="0.25">
      <c r="A34" s="25">
        <v>28</v>
      </c>
      <c r="B34" s="28" t="s">
        <v>49</v>
      </c>
      <c r="C34" s="31">
        <v>246960</v>
      </c>
      <c r="D34" s="32">
        <v>0</v>
      </c>
      <c r="E34" s="33">
        <f t="shared" si="2"/>
        <v>246960</v>
      </c>
      <c r="F34" s="41">
        <v>0</v>
      </c>
      <c r="G34" s="33">
        <f t="shared" si="3"/>
        <v>0</v>
      </c>
      <c r="H34" s="43"/>
    </row>
    <row r="35" spans="1:9" ht="47.25" customHeight="1" x14ac:dyDescent="0.25">
      <c r="A35" s="25">
        <v>29</v>
      </c>
      <c r="B35" s="28" t="s">
        <v>48</v>
      </c>
      <c r="C35" s="31">
        <v>1456526</v>
      </c>
      <c r="D35" s="32">
        <v>0</v>
      </c>
      <c r="E35" s="33">
        <f t="shared" si="2"/>
        <v>1456526</v>
      </c>
      <c r="F35" s="41">
        <v>0</v>
      </c>
      <c r="G35" s="33">
        <f t="shared" si="3"/>
        <v>0</v>
      </c>
      <c r="H35" s="43"/>
    </row>
    <row r="36" spans="1:9" ht="40.5" customHeight="1" x14ac:dyDescent="0.25">
      <c r="A36" s="25">
        <v>30</v>
      </c>
      <c r="B36" s="28" t="s">
        <v>27</v>
      </c>
      <c r="C36" s="31">
        <v>76825500</v>
      </c>
      <c r="D36" s="32">
        <v>15999999.960000001</v>
      </c>
      <c r="E36" s="33">
        <f t="shared" si="2"/>
        <v>60825500.039999999</v>
      </c>
      <c r="F36" s="37">
        <v>15999999.960000001</v>
      </c>
      <c r="G36" s="33">
        <f t="shared" si="3"/>
        <v>0</v>
      </c>
      <c r="H36" s="43">
        <f t="shared" si="0"/>
        <v>100</v>
      </c>
    </row>
    <row r="37" spans="1:9" ht="27.75" customHeight="1" x14ac:dyDescent="0.25">
      <c r="A37" s="25">
        <v>31</v>
      </c>
      <c r="B37" s="28" t="s">
        <v>36</v>
      </c>
      <c r="C37" s="31">
        <v>20466806.32</v>
      </c>
      <c r="D37" s="32">
        <v>0</v>
      </c>
      <c r="E37" s="33">
        <f>C37-D37</f>
        <v>20466806.32</v>
      </c>
      <c r="F37" s="41">
        <v>0</v>
      </c>
      <c r="G37" s="33">
        <f>D37-F37</f>
        <v>0</v>
      </c>
      <c r="H37" s="43"/>
    </row>
    <row r="38" spans="1:9" ht="56.25" customHeight="1" x14ac:dyDescent="0.25">
      <c r="A38" s="25">
        <v>32</v>
      </c>
      <c r="B38" s="28" t="s">
        <v>50</v>
      </c>
      <c r="C38" s="31">
        <v>10849900</v>
      </c>
      <c r="D38" s="32">
        <v>0</v>
      </c>
      <c r="E38" s="33">
        <f t="shared" si="2"/>
        <v>10849900</v>
      </c>
      <c r="F38" s="41">
        <v>0</v>
      </c>
      <c r="G38" s="33">
        <f t="shared" si="3"/>
        <v>0</v>
      </c>
      <c r="H38" s="43"/>
    </row>
    <row r="39" spans="1:9" ht="44.25" customHeight="1" x14ac:dyDescent="0.25">
      <c r="A39" s="25">
        <v>33</v>
      </c>
      <c r="B39" s="28" t="s">
        <v>51</v>
      </c>
      <c r="C39" s="31">
        <v>5576100</v>
      </c>
      <c r="D39" s="32">
        <v>0</v>
      </c>
      <c r="E39" s="33">
        <f t="shared" si="2"/>
        <v>5576100</v>
      </c>
      <c r="F39" s="41">
        <v>0</v>
      </c>
      <c r="G39" s="33">
        <f t="shared" si="3"/>
        <v>0</v>
      </c>
      <c r="H39" s="43"/>
    </row>
    <row r="40" spans="1:9" ht="23.25" customHeight="1" x14ac:dyDescent="0.25">
      <c r="A40" s="25">
        <v>34</v>
      </c>
      <c r="B40" s="28" t="s">
        <v>28</v>
      </c>
      <c r="C40" s="31">
        <v>4989300</v>
      </c>
      <c r="D40" s="32">
        <v>0</v>
      </c>
      <c r="E40" s="33">
        <f t="shared" si="2"/>
        <v>4989300</v>
      </c>
      <c r="F40" s="41">
        <v>0</v>
      </c>
      <c r="G40" s="33">
        <f t="shared" si="3"/>
        <v>0</v>
      </c>
      <c r="H40" s="43"/>
    </row>
    <row r="41" spans="1:9" ht="47.25" customHeight="1" x14ac:dyDescent="0.25">
      <c r="A41" s="25">
        <v>35</v>
      </c>
      <c r="B41" s="28" t="s">
        <v>48</v>
      </c>
      <c r="C41" s="31">
        <v>78770478</v>
      </c>
      <c r="D41" s="32">
        <v>20441325</v>
      </c>
      <c r="E41" s="33">
        <f t="shared" si="2"/>
        <v>58329153</v>
      </c>
      <c r="F41" s="37">
        <v>20441325</v>
      </c>
      <c r="G41" s="33">
        <f t="shared" si="3"/>
        <v>0</v>
      </c>
      <c r="H41" s="43">
        <f t="shared" si="0"/>
        <v>100</v>
      </c>
    </row>
    <row r="42" spans="1:9" ht="38.25" x14ac:dyDescent="0.25">
      <c r="A42" s="25">
        <v>36</v>
      </c>
      <c r="B42" s="28" t="s">
        <v>52</v>
      </c>
      <c r="C42" s="31">
        <v>627606</v>
      </c>
      <c r="D42" s="32">
        <v>0</v>
      </c>
      <c r="E42" s="33">
        <f t="shared" si="2"/>
        <v>627606</v>
      </c>
      <c r="F42" s="41">
        <v>0</v>
      </c>
      <c r="G42" s="33">
        <f t="shared" si="3"/>
        <v>0</v>
      </c>
      <c r="H42" s="43"/>
    </row>
    <row r="43" spans="1:9" ht="41.25" customHeight="1" x14ac:dyDescent="0.25">
      <c r="A43" s="25">
        <v>37</v>
      </c>
      <c r="B43" s="28" t="s">
        <v>53</v>
      </c>
      <c r="C43" s="31">
        <v>719379</v>
      </c>
      <c r="D43" s="32">
        <v>0</v>
      </c>
      <c r="E43" s="33">
        <f t="shared" si="2"/>
        <v>719379</v>
      </c>
      <c r="F43" s="41">
        <v>0</v>
      </c>
      <c r="G43" s="33">
        <f t="shared" si="3"/>
        <v>0</v>
      </c>
      <c r="H43" s="43"/>
    </row>
    <row r="44" spans="1:9" ht="45" customHeight="1" x14ac:dyDescent="0.25">
      <c r="A44" s="25">
        <v>38</v>
      </c>
      <c r="B44" s="28" t="s">
        <v>54</v>
      </c>
      <c r="C44" s="31">
        <v>706896</v>
      </c>
      <c r="D44" s="32">
        <v>0</v>
      </c>
      <c r="E44" s="33">
        <f t="shared" si="2"/>
        <v>706896</v>
      </c>
      <c r="F44" s="41">
        <v>0</v>
      </c>
      <c r="G44" s="33">
        <f t="shared" si="3"/>
        <v>0</v>
      </c>
      <c r="H44" s="43"/>
    </row>
    <row r="45" spans="1:9" s="9" customFormat="1" ht="52.5" customHeight="1" x14ac:dyDescent="0.25">
      <c r="A45" s="25">
        <v>39</v>
      </c>
      <c r="B45" s="28" t="s">
        <v>55</v>
      </c>
      <c r="C45" s="31">
        <v>678250</v>
      </c>
      <c r="D45" s="32">
        <v>0</v>
      </c>
      <c r="E45" s="33">
        <f t="shared" si="2"/>
        <v>678250</v>
      </c>
      <c r="F45" s="41">
        <v>0</v>
      </c>
      <c r="G45" s="33">
        <f t="shared" si="3"/>
        <v>0</v>
      </c>
      <c r="H45" s="43"/>
    </row>
    <row r="46" spans="1:9" s="9" customFormat="1" ht="39.75" customHeight="1" x14ac:dyDescent="0.25">
      <c r="A46" s="25">
        <v>40</v>
      </c>
      <c r="B46" s="27" t="s">
        <v>56</v>
      </c>
      <c r="C46" s="31">
        <v>135000</v>
      </c>
      <c r="D46" s="32">
        <v>0</v>
      </c>
      <c r="E46" s="33">
        <f t="shared" si="2"/>
        <v>135000</v>
      </c>
      <c r="F46" s="41">
        <v>0</v>
      </c>
      <c r="G46" s="33">
        <f t="shared" si="3"/>
        <v>0</v>
      </c>
      <c r="H46" s="43"/>
    </row>
    <row r="47" spans="1:9" s="9" customFormat="1" ht="38.25" x14ac:dyDescent="0.25">
      <c r="A47" s="25">
        <v>41</v>
      </c>
      <c r="B47" s="27" t="s">
        <v>57</v>
      </c>
      <c r="C47" s="31">
        <v>121500</v>
      </c>
      <c r="D47" s="32">
        <v>0</v>
      </c>
      <c r="E47" s="33">
        <f t="shared" si="2"/>
        <v>121500</v>
      </c>
      <c r="F47" s="41">
        <v>0</v>
      </c>
      <c r="G47" s="33">
        <f t="shared" si="3"/>
        <v>0</v>
      </c>
      <c r="H47" s="43"/>
      <c r="I47" s="17"/>
    </row>
    <row r="48" spans="1:9" s="9" customFormat="1" ht="38.25" x14ac:dyDescent="0.25">
      <c r="A48" s="25">
        <v>42</v>
      </c>
      <c r="B48" s="27" t="s">
        <v>58</v>
      </c>
      <c r="C48" s="31">
        <v>132074.1</v>
      </c>
      <c r="D48" s="32">
        <v>0</v>
      </c>
      <c r="E48" s="33">
        <f t="shared" si="2"/>
        <v>132074.1</v>
      </c>
      <c r="F48" s="41">
        <v>0</v>
      </c>
      <c r="G48" s="33">
        <f t="shared" si="3"/>
        <v>0</v>
      </c>
      <c r="H48" s="43"/>
    </row>
    <row r="49" spans="1:8" s="9" customFormat="1" ht="63.75" x14ac:dyDescent="0.25">
      <c r="A49" s="25">
        <v>43</v>
      </c>
      <c r="B49" s="27" t="s">
        <v>59</v>
      </c>
      <c r="C49" s="31">
        <v>14198200</v>
      </c>
      <c r="D49" s="32">
        <v>0</v>
      </c>
      <c r="E49" s="33">
        <f t="shared" si="2"/>
        <v>14198200</v>
      </c>
      <c r="F49" s="41">
        <v>0</v>
      </c>
      <c r="G49" s="33">
        <f t="shared" si="3"/>
        <v>0</v>
      </c>
      <c r="H49" s="43"/>
    </row>
    <row r="50" spans="1:8" s="9" customFormat="1" ht="45" customHeight="1" x14ac:dyDescent="0.25">
      <c r="A50" s="25">
        <v>44</v>
      </c>
      <c r="B50" s="27" t="s">
        <v>60</v>
      </c>
      <c r="C50" s="31">
        <v>2075800400</v>
      </c>
      <c r="D50" s="32">
        <v>398300000</v>
      </c>
      <c r="E50" s="33">
        <f t="shared" si="2"/>
        <v>1677500400</v>
      </c>
      <c r="F50" s="37">
        <v>398300000</v>
      </c>
      <c r="G50" s="33">
        <f t="shared" si="3"/>
        <v>0</v>
      </c>
      <c r="H50" s="43">
        <f t="shared" si="0"/>
        <v>100</v>
      </c>
    </row>
    <row r="51" spans="1:8" s="9" customFormat="1" ht="54" customHeight="1" x14ac:dyDescent="0.25">
      <c r="A51" s="25">
        <v>45</v>
      </c>
      <c r="B51" s="27" t="s">
        <v>37</v>
      </c>
      <c r="C51" s="31">
        <v>10303799</v>
      </c>
      <c r="D51" s="32">
        <v>1609687</v>
      </c>
      <c r="E51" s="33">
        <f t="shared" si="2"/>
        <v>8694112</v>
      </c>
      <c r="F51" s="40">
        <f t="shared" si="3"/>
        <v>1609687</v>
      </c>
      <c r="G51" s="33">
        <f t="shared" si="3"/>
        <v>0</v>
      </c>
      <c r="H51" s="43">
        <f t="shared" si="0"/>
        <v>100</v>
      </c>
    </row>
    <row r="52" spans="1:8" s="9" customFormat="1" ht="81" customHeight="1" x14ac:dyDescent="0.25">
      <c r="A52" s="25">
        <v>46</v>
      </c>
      <c r="B52" s="27" t="s">
        <v>29</v>
      </c>
      <c r="C52" s="31">
        <v>76237000</v>
      </c>
      <c r="D52" s="32">
        <v>10189400</v>
      </c>
      <c r="E52" s="33">
        <f t="shared" si="2"/>
        <v>66047600</v>
      </c>
      <c r="F52" s="40">
        <f t="shared" si="3"/>
        <v>10189400</v>
      </c>
      <c r="G52" s="33">
        <f>D52-F52</f>
        <v>0</v>
      </c>
      <c r="H52" s="43">
        <f t="shared" si="0"/>
        <v>100</v>
      </c>
    </row>
    <row r="53" spans="1:8" s="9" customFormat="1" ht="39.75" customHeight="1" x14ac:dyDescent="0.25">
      <c r="A53" s="25">
        <v>47</v>
      </c>
      <c r="B53" s="27" t="s">
        <v>47</v>
      </c>
      <c r="C53" s="31">
        <v>104134700</v>
      </c>
      <c r="D53" s="37">
        <v>12149000</v>
      </c>
      <c r="E53" s="38">
        <f t="shared" si="2"/>
        <v>91985700</v>
      </c>
      <c r="F53" s="40">
        <f t="shared" si="3"/>
        <v>12149000</v>
      </c>
      <c r="G53" s="33">
        <f t="shared" si="3"/>
        <v>0</v>
      </c>
      <c r="H53" s="43">
        <f t="shared" si="0"/>
        <v>100</v>
      </c>
    </row>
    <row r="54" spans="1:8" s="9" customFormat="1" ht="43.5" customHeight="1" x14ac:dyDescent="0.25">
      <c r="A54" s="25">
        <v>48</v>
      </c>
      <c r="B54" s="27" t="s">
        <v>48</v>
      </c>
      <c r="C54" s="31">
        <v>1538296</v>
      </c>
      <c r="D54" s="32">
        <v>0</v>
      </c>
      <c r="E54" s="33">
        <f t="shared" si="2"/>
        <v>1538296</v>
      </c>
      <c r="F54" s="40">
        <f t="shared" si="3"/>
        <v>0</v>
      </c>
      <c r="G54" s="33">
        <f t="shared" si="3"/>
        <v>0</v>
      </c>
      <c r="H54" s="43"/>
    </row>
    <row r="55" spans="1:8" s="9" customFormat="1" ht="42.75" customHeight="1" x14ac:dyDescent="0.25">
      <c r="A55" s="25">
        <v>49</v>
      </c>
      <c r="B55" s="27" t="s">
        <v>43</v>
      </c>
      <c r="C55" s="31">
        <v>130620000</v>
      </c>
      <c r="D55" s="32">
        <v>89268000</v>
      </c>
      <c r="E55" s="33">
        <f t="shared" si="2"/>
        <v>41352000</v>
      </c>
      <c r="F55" s="40">
        <f t="shared" ref="F55:F57" si="4">C55-E55</f>
        <v>89268000</v>
      </c>
      <c r="G55" s="33">
        <f t="shared" ref="G55:G59" si="5">D55-F55</f>
        <v>0</v>
      </c>
      <c r="H55" s="43">
        <f t="shared" si="0"/>
        <v>100</v>
      </c>
    </row>
    <row r="56" spans="1:8" s="9" customFormat="1" ht="42" customHeight="1" x14ac:dyDescent="0.25">
      <c r="A56" s="25">
        <v>50</v>
      </c>
      <c r="B56" s="27" t="s">
        <v>44</v>
      </c>
      <c r="C56" s="31">
        <v>523415.3</v>
      </c>
      <c r="D56" s="32">
        <v>0</v>
      </c>
      <c r="E56" s="33">
        <f t="shared" si="2"/>
        <v>523415.3</v>
      </c>
      <c r="F56" s="40">
        <f t="shared" si="4"/>
        <v>0</v>
      </c>
      <c r="G56" s="33">
        <f t="shared" si="5"/>
        <v>0</v>
      </c>
      <c r="H56" s="43"/>
    </row>
    <row r="57" spans="1:8" s="9" customFormat="1" ht="66" customHeight="1" x14ac:dyDescent="0.25">
      <c r="A57" s="25">
        <v>51</v>
      </c>
      <c r="B57" s="27" t="s">
        <v>38</v>
      </c>
      <c r="C57" s="31">
        <v>112507</v>
      </c>
      <c r="D57" s="37">
        <v>0</v>
      </c>
      <c r="E57" s="38">
        <f t="shared" si="2"/>
        <v>112507</v>
      </c>
      <c r="F57" s="40">
        <f t="shared" si="4"/>
        <v>0</v>
      </c>
      <c r="G57" s="33">
        <f t="shared" si="5"/>
        <v>0</v>
      </c>
      <c r="H57" s="43"/>
    </row>
    <row r="58" spans="1:8" s="9" customFormat="1" ht="78.75" customHeight="1" x14ac:dyDescent="0.25">
      <c r="A58" s="25">
        <v>52</v>
      </c>
      <c r="B58" s="27" t="s">
        <v>30</v>
      </c>
      <c r="C58" s="31">
        <v>6900000</v>
      </c>
      <c r="D58" s="32">
        <v>985640</v>
      </c>
      <c r="E58" s="33">
        <f t="shared" si="2"/>
        <v>5914360</v>
      </c>
      <c r="F58" s="37">
        <v>985640</v>
      </c>
      <c r="G58" s="33">
        <f t="shared" si="5"/>
        <v>0</v>
      </c>
      <c r="H58" s="43">
        <f t="shared" si="0"/>
        <v>100</v>
      </c>
    </row>
    <row r="59" spans="1:8" s="9" customFormat="1" ht="58.5" customHeight="1" x14ac:dyDescent="0.25">
      <c r="A59" s="25">
        <v>53</v>
      </c>
      <c r="B59" s="27" t="s">
        <v>62</v>
      </c>
      <c r="C59" s="31">
        <v>980000</v>
      </c>
      <c r="D59" s="32">
        <v>0</v>
      </c>
      <c r="E59" s="33">
        <f t="shared" si="2"/>
        <v>980000</v>
      </c>
      <c r="F59" s="37">
        <v>0</v>
      </c>
      <c r="G59" s="33">
        <f t="shared" si="5"/>
        <v>0</v>
      </c>
      <c r="H59" s="43"/>
    </row>
    <row r="60" spans="1:8" ht="21" customHeight="1" x14ac:dyDescent="0.25">
      <c r="A60" s="19"/>
      <c r="B60" s="30" t="s">
        <v>31</v>
      </c>
      <c r="C60" s="39">
        <f>SUM(C7:C59)</f>
        <v>3460798127.0900002</v>
      </c>
      <c r="D60" s="39">
        <f t="shared" ref="D60:E60" si="6">SUM(D7:D59)</f>
        <v>819878119.20000005</v>
      </c>
      <c r="E60" s="39">
        <f t="shared" si="6"/>
        <v>2640920007.8900003</v>
      </c>
      <c r="F60" s="39">
        <f t="shared" ref="F60:G60" si="7">SUM(F7:F58)</f>
        <v>819819919.20000005</v>
      </c>
      <c r="G60" s="39">
        <f t="shared" si="7"/>
        <v>58200</v>
      </c>
      <c r="H60" s="39">
        <f>F60/D60*100</f>
        <v>99.992901383920724</v>
      </c>
    </row>
    <row r="61" spans="1:8" ht="21.75" customHeight="1" x14ac:dyDescent="0.25">
      <c r="A61" s="20"/>
      <c r="B61" s="21"/>
      <c r="C61" s="21"/>
      <c r="D61" s="22"/>
      <c r="E61" s="23"/>
      <c r="F61" s="24"/>
      <c r="G61" s="20"/>
      <c r="H61" s="20"/>
    </row>
    <row r="62" spans="1:8" x14ac:dyDescent="0.25">
      <c r="C62" s="11"/>
      <c r="F62" s="15"/>
    </row>
    <row r="63" spans="1:8" x14ac:dyDescent="0.25">
      <c r="C63" s="10"/>
      <c r="D63" s="10"/>
    </row>
    <row r="64" spans="1:8" x14ac:dyDescent="0.25">
      <c r="C64" s="10"/>
      <c r="D64" s="10"/>
    </row>
    <row r="66" spans="3:4" x14ac:dyDescent="0.25">
      <c r="C66" s="10"/>
      <c r="D66" s="10"/>
    </row>
  </sheetData>
  <autoFilter ref="A6:H62"/>
  <mergeCells count="1">
    <mergeCell ref="A3:H3"/>
  </mergeCells>
  <pageMargins left="0.70866141732283472" right="0.70866141732283472" top="0.59055118110236227" bottom="0.39370078740157483" header="0" footer="0"/>
  <pageSetup paperSize="9" scale="82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марта)</vt:lpstr>
      <vt:lpstr>'МБТ (на 1 марта)'!Print_Titles</vt:lpstr>
      <vt:lpstr>'МБТ (на 1 марта)'!Заголовки_для_печати</vt:lpstr>
      <vt:lpstr>'МБТ (на 1 марта)'!Область_печати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Ежова</cp:lastModifiedBy>
  <cp:revision>3</cp:revision>
  <cp:lastPrinted>2024-02-21T12:13:32Z</cp:lastPrinted>
  <dcterms:created xsi:type="dcterms:W3CDTF">2021-02-09T13:44:56Z</dcterms:created>
  <dcterms:modified xsi:type="dcterms:W3CDTF">2024-03-14T12:21:11Z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