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<sst xmlns="http://schemas.openxmlformats.org/spreadsheetml/2006/main" count="103" uniqueCount="97">
  <si>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</si>
  <si>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</si>
  <si>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</si>
  <si>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</si>
  <si>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</si>
  <si>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</si>
  <si>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</si>
  <si>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</si>
  <si>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</si>
  <si>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</si>
  <si>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</si>
  <si>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</si>
  <si>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</si>
  <si>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</si>
  <si>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</si>
  <si>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</si>
  <si>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</si>
  <si>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</si>
  <si>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</si>
  <si>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</si>
  <si>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</si>
  <si>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</si>
  <si>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</si>
  <si>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</si>
  <si>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</si>
  <si>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</si>
  <si>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</si>
  <si>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</si>
  <si>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</si>
  <si>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</si>
  <si>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</si>
  <si>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</si>
  <si>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</si>
  <si>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</si>
  <si>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</si>
  <si>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</si>
  <si>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</si>
  <si>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</si>
  <si>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</si>
  <si>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</si>
  <si>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</si>
  <si>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</si>
  <si>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</si>
  <si>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</si>
  <si>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</si>
  <si>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</si>
  <si>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</si>
  <si>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</si>
  <si>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</si>
  <si>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</si>
  <si>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</si>
  <si>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</si>
  <si>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</si>
  <si>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</si>
  <si>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</si>
  <si>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</si>
  <si>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</si>
  <si>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</si>
  <si>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</si>
  <si>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</si>
  <si>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</si>
  <si>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</si>
  <si>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</si>
  <si>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</si>
  <si>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</si>
  <si>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</si>
  <si>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</si>
  <si>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</si>
  <si>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</si>
  <si>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</si>
  <si>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</si>
  <si>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</si>
  <si>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</si>
  <si>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</si>
  <si>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</si>
  <si>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</si>
  <si>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</si>
  <si>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</si>
  <si>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</si>
  <si>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</si>
  <si>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</si>
  <si>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</si>
  <si>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</si>
  <si>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</si>
  <si>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</si>
  <si>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</si>
  <si>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</si>
  <si>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</si>
  <si>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</si>
  <si>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</si>
  <si>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</si>
  <si>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</si>
  <si>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2022 год 
(по состоянию на 01.04.2022)</t>
  </si>
  <si>
    <t>Защита населения и территории от чрезвычайных ситуаций природного и техногенного характера, пожарная безопасность</t>
  </si>
  <si>
    <t>Данные о расходах бюджета МОГО "Ухта" по разделам и подразделам классификации расходов бюджетов 
за I квартал 2023 года в сравнении с I кварталом 2022 года</t>
  </si>
  <si>
    <t xml:space="preserve"> 2023 год 
(по состоянию на 01.04.2023)</t>
  </si>
  <si>
    <t>Отклонение 2023 года от 2022 года 
(+увеличение; - уменьшение)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</si>
</sst>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>
      <alignment horizontal="left" vertical="top" wrapText="1"/>
      <protection/>
    </xf>
    <xf numFmtId="0" fontId="27" fillId="0" borderId="1">
      <alignment horizontal="left" vertical="top" wrapText="1"/>
      <protection/>
    </xf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37">
      <selection activeCell="A7" sqref="A7:J7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7.7109375" style="0" customWidth="1"/>
    <col min="4" max="5" width="18.28125" style="0" customWidth="1"/>
    <col min="6" max="6" width="17.7109375" style="0" customWidth="1"/>
    <col min="7" max="7" width="15.7109375" style="0" customWidth="1"/>
    <col min="8" max="8" width="8.28125" style="0" customWidth="1"/>
    <col min="9" max="9" width="15.00390625" style="0" customWidth="1"/>
    <col min="10" max="10" width="8.140625" style="0" customWidth="1"/>
  </cols>
  <sheetData>
    <row r="1" spans="1:10" ht="15">
      <c r="A1" s="2"/>
      <c r="B1" s="1"/>
      <c r="C1" s="1"/>
      <c r="D1" s="1"/>
      <c r="E1" s="1"/>
      <c r="F1" s="1"/>
      <c r="G1" s="18" t="s">
        <v>89</v>
      </c>
      <c r="H1" s="18"/>
      <c r="I1" s="18"/>
      <c r="J1" s="18"/>
    </row>
    <row r="2" spans="1:10" ht="44.25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"/>
      <c r="B3" s="1"/>
      <c r="C3" s="1"/>
      <c r="D3" s="1"/>
      <c r="E3" s="1"/>
      <c r="F3" s="1"/>
      <c r="G3" s="1"/>
      <c r="H3" s="1"/>
      <c r="J3" s="13" t="s">
        <v>83</v>
      </c>
    </row>
    <row r="4" spans="1:10" ht="35.25" customHeight="1">
      <c r="A4" s="17" t="s">
        <v>77</v>
      </c>
      <c r="B4" s="17" t="s">
        <v>78</v>
      </c>
      <c r="C4" s="17" t="s">
        <v>92</v>
      </c>
      <c r="D4" s="17"/>
      <c r="E4" s="17" t="s">
        <v>95</v>
      </c>
      <c r="F4" s="17"/>
      <c r="G4" s="17" t="s">
        <v>96</v>
      </c>
      <c r="H4" s="17"/>
      <c r="I4" s="17"/>
      <c r="J4" s="17"/>
    </row>
    <row r="5" spans="1:10" ht="15">
      <c r="A5" s="17"/>
      <c r="B5" s="17"/>
      <c r="C5" s="16" t="s">
        <v>79</v>
      </c>
      <c r="D5" s="16" t="s">
        <v>80</v>
      </c>
      <c r="E5" s="16" t="s">
        <v>79</v>
      </c>
      <c r="F5" s="16" t="s">
        <v>80</v>
      </c>
      <c r="G5" s="16" t="s">
        <v>79</v>
      </c>
      <c r="H5" s="16"/>
      <c r="I5" s="16" t="s">
        <v>80</v>
      </c>
      <c r="J5" s="16"/>
    </row>
    <row r="6" spans="1:10" ht="15">
      <c r="A6" s="17"/>
      <c r="B6" s="17"/>
      <c r="C6" s="16"/>
      <c r="D6" s="16"/>
      <c r="E6" s="16"/>
      <c r="F6" s="16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>
      <c r="A8" s="5" t="s">
        <v>0</v>
      </c>
      <c r="B8" s="6" t="s">
        <v>1</v>
      </c>
      <c r="C8" s="7">
        <f>SUM(C9:C15)</f>
        <v>378047421.89</v>
      </c>
      <c r="D8" s="7">
        <f>SUM(D9:D15)</f>
        <v>113781477.69</v>
      </c>
      <c r="E8" s="7">
        <f>SUM(E9:E15)</f>
        <v>453214659.93</v>
      </c>
      <c r="F8" s="7">
        <f>SUM(F9:F15)</f>
        <v>62988229.400000006</v>
      </c>
      <c r="G8" s="7">
        <f>E8-C8</f>
        <v>75167238.04000002</v>
      </c>
      <c r="H8" s="7">
        <f>E8/C8*100</f>
        <v>119.88301829019518</v>
      </c>
      <c r="I8" s="7">
        <f>F8-D8</f>
        <v>-50793248.28999999</v>
      </c>
      <c r="J8" s="7">
        <f>F8/D8*100</f>
        <v>55.35894829175337</v>
      </c>
    </row>
    <row r="9" spans="1:10" ht="49.5" customHeight="1" outlineLevel="1">
      <c r="A9" s="8" t="s">
        <v>2</v>
      </c>
      <c r="B9" s="3" t="s">
        <v>3</v>
      </c>
      <c r="C9" s="9">
        <v>6145845</v>
      </c>
      <c r="D9" s="9">
        <v>1318530.64</v>
      </c>
      <c r="E9" s="9">
        <v>6681844</v>
      </c>
      <c r="F9" s="9">
        <v>1350209.17</v>
      </c>
      <c r="G9" s="9">
        <f aca="true" t="shared" si="0" ref="G9:G49">E9-C9</f>
        <v>535999</v>
      </c>
      <c r="H9" s="9">
        <f aca="true" t="shared" si="1" ref="H9:H50">E9/C9*100</f>
        <v>108.72132310528495</v>
      </c>
      <c r="I9" s="9">
        <f aca="true" t="shared" si="2" ref="I9:I50">F9-D9</f>
        <v>31678.530000000028</v>
      </c>
      <c r="J9" s="9">
        <f aca="true" t="shared" si="3" ref="J9:J50">F9/D9*100</f>
        <v>102.40256305306642</v>
      </c>
    </row>
    <row r="10" spans="1:10" ht="66" customHeight="1" outlineLevel="1">
      <c r="A10" s="8" t="s">
        <v>4</v>
      </c>
      <c r="B10" s="3" t="s">
        <v>5</v>
      </c>
      <c r="C10" s="9">
        <v>3197825</v>
      </c>
      <c r="D10" s="9">
        <v>685052.2</v>
      </c>
      <c r="E10" s="9">
        <v>2817488</v>
      </c>
      <c r="F10" s="9">
        <v>659888.52</v>
      </c>
      <c r="G10" s="9">
        <f t="shared" si="0"/>
        <v>-380337</v>
      </c>
      <c r="H10" s="9">
        <f t="shared" si="1"/>
        <v>88.10638480842448</v>
      </c>
      <c r="I10" s="9">
        <f t="shared" si="2"/>
        <v>-25163.679999999935</v>
      </c>
      <c r="J10" s="9">
        <f t="shared" si="3"/>
        <v>96.32674999073065</v>
      </c>
    </row>
    <row r="11" spans="1:10" ht="64.5" customHeight="1" outlineLevel="1">
      <c r="A11" s="8" t="s">
        <v>6</v>
      </c>
      <c r="B11" s="3" t="s">
        <v>7</v>
      </c>
      <c r="C11" s="9">
        <v>151338499.89</v>
      </c>
      <c r="D11" s="9">
        <v>23333392.69</v>
      </c>
      <c r="E11" s="9">
        <v>165168190.78</v>
      </c>
      <c r="F11" s="9">
        <v>28175886.51</v>
      </c>
      <c r="G11" s="9">
        <f t="shared" si="0"/>
        <v>13829690.890000015</v>
      </c>
      <c r="H11" s="9">
        <f t="shared" si="1"/>
        <v>109.13825028003588</v>
      </c>
      <c r="I11" s="9">
        <f t="shared" si="2"/>
        <v>4842493.82</v>
      </c>
      <c r="J11" s="9">
        <f t="shared" si="3"/>
        <v>120.7534921489379</v>
      </c>
    </row>
    <row r="12" spans="1:10" ht="51" customHeight="1" outlineLevel="1">
      <c r="A12" s="8" t="s">
        <v>8</v>
      </c>
      <c r="B12" s="3" t="s">
        <v>9</v>
      </c>
      <c r="C12" s="9">
        <v>43500558</v>
      </c>
      <c r="D12" s="9">
        <v>8717484.9</v>
      </c>
      <c r="E12" s="9">
        <v>47100250</v>
      </c>
      <c r="F12" s="9">
        <v>9266499.4</v>
      </c>
      <c r="G12" s="9">
        <f t="shared" si="0"/>
        <v>3599692</v>
      </c>
      <c r="H12" s="9">
        <f t="shared" si="1"/>
        <v>108.27504787409853</v>
      </c>
      <c r="I12" s="9">
        <f t="shared" si="2"/>
        <v>549014.5</v>
      </c>
      <c r="J12" s="9">
        <f t="shared" si="3"/>
        <v>106.29785432722687</v>
      </c>
    </row>
    <row r="13" spans="1:10" ht="30.75" outlineLevel="1">
      <c r="A13" s="8" t="s">
        <v>71</v>
      </c>
      <c r="B13" s="3" t="s">
        <v>72</v>
      </c>
      <c r="C13" s="9">
        <v>2150000</v>
      </c>
      <c r="D13" s="9">
        <v>0</v>
      </c>
      <c r="E13" s="9">
        <v>0</v>
      </c>
      <c r="F13" s="9">
        <v>0</v>
      </c>
      <c r="G13" s="9">
        <f t="shared" si="0"/>
        <v>-2150000</v>
      </c>
      <c r="H13" s="9">
        <f t="shared" si="1"/>
        <v>0</v>
      </c>
      <c r="I13" s="9">
        <f t="shared" si="2"/>
        <v>0</v>
      </c>
      <c r="J13" s="9">
        <v>100</v>
      </c>
    </row>
    <row r="14" spans="1:10" ht="15" outlineLevel="1">
      <c r="A14" s="8" t="s">
        <v>10</v>
      </c>
      <c r="B14" s="3" t="s">
        <v>11</v>
      </c>
      <c r="C14" s="9">
        <v>5000000</v>
      </c>
      <c r="D14" s="9">
        <v>0</v>
      </c>
      <c r="E14" s="9">
        <v>5000000</v>
      </c>
      <c r="F14" s="9">
        <v>0</v>
      </c>
      <c r="G14" s="9">
        <f t="shared" si="0"/>
        <v>0</v>
      </c>
      <c r="H14" s="9">
        <f t="shared" si="1"/>
        <v>100</v>
      </c>
      <c r="I14" s="9">
        <f t="shared" si="2"/>
        <v>0</v>
      </c>
      <c r="J14" s="9">
        <v>0</v>
      </c>
    </row>
    <row r="15" spans="1:10" ht="21" customHeight="1" outlineLevel="1">
      <c r="A15" s="8" t="s">
        <v>12</v>
      </c>
      <c r="B15" s="3" t="s">
        <v>13</v>
      </c>
      <c r="C15" s="9">
        <v>166714694</v>
      </c>
      <c r="D15" s="9">
        <v>79727017.26</v>
      </c>
      <c r="E15" s="9">
        <v>226446887.15</v>
      </c>
      <c r="F15" s="9">
        <v>23535745.8</v>
      </c>
      <c r="G15" s="9">
        <f t="shared" si="0"/>
        <v>59732193.150000006</v>
      </c>
      <c r="H15" s="9">
        <f t="shared" si="1"/>
        <v>135.82899126456124</v>
      </c>
      <c r="I15" s="9">
        <f t="shared" si="2"/>
        <v>-56191271.46000001</v>
      </c>
      <c r="J15" s="9">
        <f t="shared" si="3"/>
        <v>29.520414294751458</v>
      </c>
    </row>
    <row r="16" spans="1:10" ht="38.25" customHeight="1">
      <c r="A16" s="5" t="s">
        <v>14</v>
      </c>
      <c r="B16" s="6" t="s">
        <v>15</v>
      </c>
      <c r="C16" s="7">
        <f>SUM(C17:C18)</f>
        <v>34762915</v>
      </c>
      <c r="D16" s="7">
        <f>SUM(D17:D18)</f>
        <v>6273418.08</v>
      </c>
      <c r="E16" s="7">
        <f>SUM(E17:E18)</f>
        <v>47439670</v>
      </c>
      <c r="F16" s="7">
        <f>SUM(F17:F18)</f>
        <v>7252942.07</v>
      </c>
      <c r="G16" s="7">
        <f t="shared" si="0"/>
        <v>12676755</v>
      </c>
      <c r="H16" s="7">
        <f t="shared" si="1"/>
        <v>136.46631762612543</v>
      </c>
      <c r="I16" s="7">
        <f t="shared" si="2"/>
        <v>979523.9900000002</v>
      </c>
      <c r="J16" s="7">
        <f t="shared" si="3"/>
        <v>115.61388030430773</v>
      </c>
    </row>
    <row r="17" spans="1:10" ht="48" customHeight="1" outlineLevel="1">
      <c r="A17" s="14" t="s">
        <v>93</v>
      </c>
      <c r="B17" s="3" t="s">
        <v>16</v>
      </c>
      <c r="C17" s="9">
        <v>33582915</v>
      </c>
      <c r="D17" s="9">
        <v>6273418.08</v>
      </c>
      <c r="E17" s="9">
        <v>42139670</v>
      </c>
      <c r="F17" s="9">
        <v>7156555.5</v>
      </c>
      <c r="G17" s="9">
        <f t="shared" si="0"/>
        <v>8556755</v>
      </c>
      <c r="H17" s="9">
        <f t="shared" si="1"/>
        <v>125.47948860305902</v>
      </c>
      <c r="I17" s="9">
        <f t="shared" si="2"/>
        <v>883137.4199999999</v>
      </c>
      <c r="J17" s="9">
        <f t="shared" si="3"/>
        <v>114.0774520163974</v>
      </c>
    </row>
    <row r="18" spans="1:10" ht="45.75" customHeight="1" outlineLevel="1">
      <c r="A18" s="8" t="s">
        <v>17</v>
      </c>
      <c r="B18" s="3" t="s">
        <v>18</v>
      </c>
      <c r="C18" s="9">
        <v>1180000</v>
      </c>
      <c r="D18" s="9">
        <v>0</v>
      </c>
      <c r="E18" s="9">
        <v>5300000</v>
      </c>
      <c r="F18" s="9">
        <v>96386.57</v>
      </c>
      <c r="G18" s="9">
        <f t="shared" si="0"/>
        <v>4120000</v>
      </c>
      <c r="H18" s="9">
        <f t="shared" si="1"/>
        <v>449.1525423728813</v>
      </c>
      <c r="I18" s="9">
        <f t="shared" si="2"/>
        <v>96386.57</v>
      </c>
      <c r="J18" s="9" t="e">
        <f t="shared" si="3"/>
        <v>#DIV/0!</v>
      </c>
    </row>
    <row r="19" spans="1:10" ht="21.75" customHeight="1">
      <c r="A19" s="5" t="s">
        <v>19</v>
      </c>
      <c r="B19" s="6" t="s">
        <v>20</v>
      </c>
      <c r="C19" s="7">
        <f>SUM(C20:C23)</f>
        <v>90803485.98</v>
      </c>
      <c r="D19" s="7">
        <f>SUM(D20:D23)</f>
        <v>6590951.23</v>
      </c>
      <c r="E19" s="7">
        <f>SUM(E20:E23)</f>
        <v>106803070.20000002</v>
      </c>
      <c r="F19" s="7">
        <f>SUM(F20:F23)</f>
        <v>6259795.87</v>
      </c>
      <c r="G19" s="7">
        <f t="shared" si="0"/>
        <v>15999584.220000014</v>
      </c>
      <c r="H19" s="7">
        <f t="shared" si="1"/>
        <v>117.6200110021371</v>
      </c>
      <c r="I19" s="7">
        <f t="shared" si="2"/>
        <v>-331155.36000000034</v>
      </c>
      <c r="J19" s="7">
        <f t="shared" si="3"/>
        <v>94.9756059718257</v>
      </c>
    </row>
    <row r="20" spans="1:10" ht="15" outlineLevel="1">
      <c r="A20" s="8" t="s">
        <v>21</v>
      </c>
      <c r="B20" s="3" t="s">
        <v>22</v>
      </c>
      <c r="C20" s="9">
        <v>3446948</v>
      </c>
      <c r="D20" s="9">
        <v>0</v>
      </c>
      <c r="E20" s="9">
        <v>14569180</v>
      </c>
      <c r="F20" s="9">
        <v>1123444.04</v>
      </c>
      <c r="G20" s="9">
        <f t="shared" si="0"/>
        <v>11122232</v>
      </c>
      <c r="H20" s="9">
        <f t="shared" si="1"/>
        <v>422.6689813713465</v>
      </c>
      <c r="I20" s="9">
        <f t="shared" si="2"/>
        <v>1123444.04</v>
      </c>
      <c r="J20" s="9">
        <v>0</v>
      </c>
    </row>
    <row r="21" spans="1:10" ht="23.25" customHeight="1" outlineLevel="1">
      <c r="A21" s="8" t="s">
        <v>23</v>
      </c>
      <c r="B21" s="3" t="s">
        <v>24</v>
      </c>
      <c r="C21" s="9">
        <v>62994219.78</v>
      </c>
      <c r="D21" s="9">
        <v>2377645.3</v>
      </c>
      <c r="E21" s="9">
        <v>64972383.02</v>
      </c>
      <c r="F21" s="9">
        <v>502593.42</v>
      </c>
      <c r="G21" s="9">
        <f t="shared" si="0"/>
        <v>1978163.240000002</v>
      </c>
      <c r="H21" s="9">
        <f t="shared" si="1"/>
        <v>103.14022976537929</v>
      </c>
      <c r="I21" s="9">
        <f t="shared" si="2"/>
        <v>-1875051.88</v>
      </c>
      <c r="J21" s="9">
        <f t="shared" si="3"/>
        <v>21.13828416711273</v>
      </c>
    </row>
    <row r="22" spans="1:10" ht="15" outlineLevel="1">
      <c r="A22" s="8" t="s">
        <v>88</v>
      </c>
      <c r="B22" s="3" t="s">
        <v>87</v>
      </c>
      <c r="C22" s="9">
        <v>183342.24</v>
      </c>
      <c r="D22" s="9">
        <v>45835.56</v>
      </c>
      <c r="E22" s="9">
        <v>185542.86</v>
      </c>
      <c r="F22" s="9">
        <v>49950</v>
      </c>
      <c r="G22" s="9">
        <f t="shared" si="0"/>
        <v>2200.6199999999953</v>
      </c>
      <c r="H22" s="9">
        <f t="shared" si="1"/>
        <v>101.20027987003976</v>
      </c>
      <c r="I22" s="9">
        <f t="shared" si="2"/>
        <v>4114.440000000002</v>
      </c>
      <c r="J22" s="9">
        <f t="shared" si="3"/>
        <v>108.97652390414778</v>
      </c>
    </row>
    <row r="23" spans="1:10" ht="30.75" outlineLevel="1">
      <c r="A23" s="8" t="s">
        <v>25</v>
      </c>
      <c r="B23" s="3" t="s">
        <v>26</v>
      </c>
      <c r="C23" s="9">
        <v>24178975.96</v>
      </c>
      <c r="D23" s="9">
        <v>4167470.37</v>
      </c>
      <c r="E23" s="9">
        <v>27075964.32</v>
      </c>
      <c r="F23" s="9">
        <v>4583808.41</v>
      </c>
      <c r="G23" s="9">
        <f t="shared" si="0"/>
        <v>2896988.3599999994</v>
      </c>
      <c r="H23" s="9">
        <f t="shared" si="1"/>
        <v>111.98143529648475</v>
      </c>
      <c r="I23" s="9">
        <f t="shared" si="2"/>
        <v>416338.04000000004</v>
      </c>
      <c r="J23" s="9">
        <f t="shared" si="3"/>
        <v>109.99018596501745</v>
      </c>
    </row>
    <row r="24" spans="1:10" ht="32.25" customHeight="1">
      <c r="A24" s="5" t="s">
        <v>27</v>
      </c>
      <c r="B24" s="6" t="s">
        <v>28</v>
      </c>
      <c r="C24" s="7">
        <f>SUM(C25:C28)</f>
        <v>754777067.32</v>
      </c>
      <c r="D24" s="7">
        <f>SUM(D25:D28)</f>
        <v>102675005.58</v>
      </c>
      <c r="E24" s="7">
        <f>SUM(E25:E28)</f>
        <v>893650712.13</v>
      </c>
      <c r="F24" s="7">
        <f>SUM(F25:F28)</f>
        <v>94718251.91</v>
      </c>
      <c r="G24" s="7">
        <f t="shared" si="0"/>
        <v>138873644.80999994</v>
      </c>
      <c r="H24" s="7">
        <f t="shared" si="1"/>
        <v>118.39929309234327</v>
      </c>
      <c r="I24" s="7">
        <f t="shared" si="2"/>
        <v>-7956753.670000002</v>
      </c>
      <c r="J24" s="7">
        <f t="shared" si="3"/>
        <v>92.25054469191099</v>
      </c>
    </row>
    <row r="25" spans="1:10" ht="15" outlineLevel="1">
      <c r="A25" s="8" t="s">
        <v>29</v>
      </c>
      <c r="B25" s="3" t="s">
        <v>30</v>
      </c>
      <c r="C25" s="9">
        <v>12273242.67</v>
      </c>
      <c r="D25" s="9">
        <v>84530.54</v>
      </c>
      <c r="E25" s="9">
        <v>25316367</v>
      </c>
      <c r="F25" s="9">
        <v>3391281.07</v>
      </c>
      <c r="G25" s="9">
        <f t="shared" si="0"/>
        <v>13043124.33</v>
      </c>
      <c r="H25" s="9">
        <f t="shared" si="1"/>
        <v>206.27284639194704</v>
      </c>
      <c r="I25" s="9">
        <f t="shared" si="2"/>
        <v>3306750.53</v>
      </c>
      <c r="J25" s="9">
        <f t="shared" si="3"/>
        <v>4011.9003971818943</v>
      </c>
    </row>
    <row r="26" spans="1:10" ht="15" outlineLevel="1">
      <c r="A26" s="8" t="s">
        <v>31</v>
      </c>
      <c r="B26" s="3" t="s">
        <v>32</v>
      </c>
      <c r="C26" s="9">
        <v>377823746.91</v>
      </c>
      <c r="D26" s="9">
        <v>12918148.94</v>
      </c>
      <c r="E26" s="9">
        <v>329511632.33</v>
      </c>
      <c r="F26" s="9">
        <v>803803.17</v>
      </c>
      <c r="G26" s="9">
        <f t="shared" si="0"/>
        <v>-48312114.58000004</v>
      </c>
      <c r="H26" s="9">
        <f t="shared" si="1"/>
        <v>87.2130550355512</v>
      </c>
      <c r="I26" s="9">
        <f t="shared" si="2"/>
        <v>-12114345.77</v>
      </c>
      <c r="J26" s="9">
        <f t="shared" si="3"/>
        <v>6.222278236095334</v>
      </c>
    </row>
    <row r="27" spans="1:10" ht="15" outlineLevel="1">
      <c r="A27" s="8" t="s">
        <v>33</v>
      </c>
      <c r="B27" s="3" t="s">
        <v>34</v>
      </c>
      <c r="C27" s="9">
        <v>311500381.74</v>
      </c>
      <c r="D27" s="9">
        <v>80993452.74</v>
      </c>
      <c r="E27" s="9">
        <v>482237766.8</v>
      </c>
      <c r="F27" s="9">
        <v>80268471.99</v>
      </c>
      <c r="G27" s="9">
        <f t="shared" si="0"/>
        <v>170737385.06</v>
      </c>
      <c r="H27" s="9">
        <f t="shared" si="1"/>
        <v>154.81129239915649</v>
      </c>
      <c r="I27" s="9">
        <f t="shared" si="2"/>
        <v>-724980.75</v>
      </c>
      <c r="J27" s="9">
        <f t="shared" si="3"/>
        <v>99.10488968493874</v>
      </c>
    </row>
    <row r="28" spans="1:10" ht="33" customHeight="1" outlineLevel="1">
      <c r="A28" s="8" t="s">
        <v>35</v>
      </c>
      <c r="B28" s="3" t="s">
        <v>36</v>
      </c>
      <c r="C28" s="9">
        <v>53179696</v>
      </c>
      <c r="D28" s="9">
        <v>8678873.36</v>
      </c>
      <c r="E28" s="9">
        <v>56584946</v>
      </c>
      <c r="F28" s="9">
        <v>10254695.68</v>
      </c>
      <c r="G28" s="9">
        <f t="shared" si="0"/>
        <v>3405250</v>
      </c>
      <c r="H28" s="9">
        <f t="shared" si="1"/>
        <v>106.40328970665797</v>
      </c>
      <c r="I28" s="9">
        <f t="shared" si="2"/>
        <v>1575822.3200000003</v>
      </c>
      <c r="J28" s="9">
        <f t="shared" si="3"/>
        <v>118.15699175036703</v>
      </c>
    </row>
    <row r="29" spans="1:10" ht="15">
      <c r="A29" s="5" t="s">
        <v>37</v>
      </c>
      <c r="B29" s="6" t="s">
        <v>38</v>
      </c>
      <c r="C29" s="7">
        <f>SUM(C30:C35)</f>
        <v>2724704575.9100003</v>
      </c>
      <c r="D29" s="7">
        <f>SUM(D30:D35)</f>
        <v>693102772.13</v>
      </c>
      <c r="E29" s="7">
        <f>SUM(E30:E35)</f>
        <v>2873376216.42</v>
      </c>
      <c r="F29" s="7">
        <f>SUM(F30:F35)</f>
        <v>719985848.1500001</v>
      </c>
      <c r="G29" s="7">
        <f t="shared" si="0"/>
        <v>148671640.50999975</v>
      </c>
      <c r="H29" s="7">
        <f t="shared" si="1"/>
        <v>105.45643156415761</v>
      </c>
      <c r="I29" s="7">
        <f t="shared" si="2"/>
        <v>26883076.0200001</v>
      </c>
      <c r="J29" s="7">
        <f t="shared" si="3"/>
        <v>103.87865654286517</v>
      </c>
    </row>
    <row r="30" spans="1:10" ht="15" outlineLevel="1">
      <c r="A30" s="8" t="s">
        <v>39</v>
      </c>
      <c r="B30" s="3" t="s">
        <v>40</v>
      </c>
      <c r="C30" s="9">
        <v>1250733133.89</v>
      </c>
      <c r="D30" s="9">
        <v>321406986.82</v>
      </c>
      <c r="E30" s="9">
        <v>1270848230.68</v>
      </c>
      <c r="F30" s="9">
        <v>340529150.74</v>
      </c>
      <c r="G30" s="9">
        <f t="shared" si="0"/>
        <v>20115096.78999996</v>
      </c>
      <c r="H30" s="9">
        <f t="shared" si="1"/>
        <v>101.60826448464178</v>
      </c>
      <c r="I30" s="9">
        <f t="shared" si="2"/>
        <v>19122163.920000017</v>
      </c>
      <c r="J30" s="9">
        <f t="shared" si="3"/>
        <v>105.94951718666563</v>
      </c>
    </row>
    <row r="31" spans="1:10" ht="15" outlineLevel="1">
      <c r="A31" s="8" t="s">
        <v>41</v>
      </c>
      <c r="B31" s="3" t="s">
        <v>42</v>
      </c>
      <c r="C31" s="9">
        <v>1227286887.67</v>
      </c>
      <c r="D31" s="9">
        <v>321879988.29</v>
      </c>
      <c r="E31" s="9">
        <v>1313970139.86</v>
      </c>
      <c r="F31" s="9">
        <v>319080039.6</v>
      </c>
      <c r="G31" s="9">
        <f t="shared" si="0"/>
        <v>86683252.18999982</v>
      </c>
      <c r="H31" s="9">
        <f t="shared" si="1"/>
        <v>107.06299831448274</v>
      </c>
      <c r="I31" s="9">
        <f t="shared" si="2"/>
        <v>-2799948.6899999976</v>
      </c>
      <c r="J31" s="9">
        <f t="shared" si="3"/>
        <v>99.13012650930092</v>
      </c>
    </row>
    <row r="32" spans="1:10" ht="20.25" customHeight="1" outlineLevel="1">
      <c r="A32" s="8" t="s">
        <v>73</v>
      </c>
      <c r="B32" s="3" t="s">
        <v>74</v>
      </c>
      <c r="C32" s="9">
        <v>150048349.9</v>
      </c>
      <c r="D32" s="9">
        <v>32467330.64</v>
      </c>
      <c r="E32" s="9">
        <v>158308886.34</v>
      </c>
      <c r="F32" s="9">
        <v>40458474.37</v>
      </c>
      <c r="G32" s="9">
        <f t="shared" si="0"/>
        <v>8260536.439999998</v>
      </c>
      <c r="H32" s="9">
        <f t="shared" si="1"/>
        <v>105.50524977149382</v>
      </c>
      <c r="I32" s="9">
        <f t="shared" si="2"/>
        <v>7991143.729999997</v>
      </c>
      <c r="J32" s="9">
        <f t="shared" si="3"/>
        <v>124.61287568912378</v>
      </c>
    </row>
    <row r="33" spans="1:10" ht="32.25" customHeight="1" outlineLevel="1">
      <c r="A33" s="8" t="s">
        <v>86</v>
      </c>
      <c r="B33" s="3" t="s">
        <v>85</v>
      </c>
      <c r="C33" s="9">
        <v>547365</v>
      </c>
      <c r="D33" s="9">
        <v>82750</v>
      </c>
      <c r="E33" s="9">
        <v>385000</v>
      </c>
      <c r="F33" s="9">
        <v>42000</v>
      </c>
      <c r="G33" s="9">
        <f t="shared" si="0"/>
        <v>-162365</v>
      </c>
      <c r="H33" s="9">
        <f t="shared" si="1"/>
        <v>70.33697806765137</v>
      </c>
      <c r="I33" s="9">
        <f t="shared" si="2"/>
        <v>-40750</v>
      </c>
      <c r="J33" s="9">
        <f t="shared" si="3"/>
        <v>50.755287009063444</v>
      </c>
    </row>
    <row r="34" spans="1:10" ht="15" outlineLevel="1">
      <c r="A34" s="8" t="s">
        <v>75</v>
      </c>
      <c r="B34" s="3" t="s">
        <v>76</v>
      </c>
      <c r="C34" s="9">
        <v>13687768.45</v>
      </c>
      <c r="D34" s="9">
        <v>2461666.67</v>
      </c>
      <c r="E34" s="9">
        <v>27482281.05</v>
      </c>
      <c r="F34" s="9">
        <v>0</v>
      </c>
      <c r="G34" s="9">
        <f t="shared" si="0"/>
        <v>13794512.600000001</v>
      </c>
      <c r="H34" s="9">
        <f t="shared" si="1"/>
        <v>200.77985064102984</v>
      </c>
      <c r="I34" s="9">
        <f t="shared" si="2"/>
        <v>-2461666.67</v>
      </c>
      <c r="J34" s="9">
        <f t="shared" si="3"/>
        <v>0</v>
      </c>
    </row>
    <row r="35" spans="1:10" ht="22.5" customHeight="1" outlineLevel="1">
      <c r="A35" s="8" t="s">
        <v>43</v>
      </c>
      <c r="B35" s="3" t="s">
        <v>44</v>
      </c>
      <c r="C35" s="9">
        <v>82401071</v>
      </c>
      <c r="D35" s="9">
        <v>14804049.71</v>
      </c>
      <c r="E35" s="9">
        <v>102381678.49</v>
      </c>
      <c r="F35" s="9">
        <v>19876183.44</v>
      </c>
      <c r="G35" s="9">
        <f t="shared" si="0"/>
        <v>19980607.489999995</v>
      </c>
      <c r="H35" s="9">
        <f t="shared" si="1"/>
        <v>124.24799489560033</v>
      </c>
      <c r="I35" s="9">
        <f t="shared" si="2"/>
        <v>5072133.73</v>
      </c>
      <c r="J35" s="9">
        <f t="shared" si="3"/>
        <v>134.26179882774792</v>
      </c>
    </row>
    <row r="36" spans="1:10" ht="21.75" customHeight="1">
      <c r="A36" s="5" t="s">
        <v>45</v>
      </c>
      <c r="B36" s="6" t="s">
        <v>46</v>
      </c>
      <c r="C36" s="7">
        <f>SUM(C37:C38)</f>
        <v>251336171.37</v>
      </c>
      <c r="D36" s="7">
        <f>SUM(D37:D38)</f>
        <v>50371860.25</v>
      </c>
      <c r="E36" s="7">
        <f>SUM(E37:E38)</f>
        <v>267157025.78</v>
      </c>
      <c r="F36" s="7">
        <f>SUM(F37:F38)</f>
        <v>75762927.01</v>
      </c>
      <c r="G36" s="7">
        <f t="shared" si="0"/>
        <v>15820854.409999996</v>
      </c>
      <c r="H36" s="7">
        <f t="shared" si="1"/>
        <v>106.29469857989903</v>
      </c>
      <c r="I36" s="7">
        <f t="shared" si="2"/>
        <v>25391066.760000005</v>
      </c>
      <c r="J36" s="7">
        <f t="shared" si="3"/>
        <v>150.4072445091007</v>
      </c>
    </row>
    <row r="37" spans="1:10" ht="15" outlineLevel="1">
      <c r="A37" s="8" t="s">
        <v>47</v>
      </c>
      <c r="B37" s="3" t="s">
        <v>48</v>
      </c>
      <c r="C37" s="9">
        <v>168191811.68</v>
      </c>
      <c r="D37" s="9">
        <v>34328492.47</v>
      </c>
      <c r="E37" s="9">
        <v>170015583.94</v>
      </c>
      <c r="F37" s="9">
        <v>53389693.2</v>
      </c>
      <c r="G37" s="9">
        <f t="shared" si="0"/>
        <v>1823772.2599999905</v>
      </c>
      <c r="H37" s="9">
        <f t="shared" si="1"/>
        <v>101.08434069517598</v>
      </c>
      <c r="I37" s="9">
        <f t="shared" si="2"/>
        <v>19061200.730000004</v>
      </c>
      <c r="J37" s="9">
        <f t="shared" si="3"/>
        <v>155.52588930800783</v>
      </c>
    </row>
    <row r="38" spans="1:10" ht="30.75" outlineLevel="1">
      <c r="A38" s="8" t="s">
        <v>49</v>
      </c>
      <c r="B38" s="3" t="s">
        <v>50</v>
      </c>
      <c r="C38" s="9">
        <v>83144359.69</v>
      </c>
      <c r="D38" s="9">
        <v>16043367.78</v>
      </c>
      <c r="E38" s="9">
        <v>97141441.84</v>
      </c>
      <c r="F38" s="9">
        <v>22373233.81</v>
      </c>
      <c r="G38" s="9">
        <f t="shared" si="0"/>
        <v>13997082.150000006</v>
      </c>
      <c r="H38" s="9">
        <f t="shared" si="1"/>
        <v>116.83467429683445</v>
      </c>
      <c r="I38" s="9">
        <f t="shared" si="2"/>
        <v>6329866.029999999</v>
      </c>
      <c r="J38" s="9">
        <f t="shared" si="3"/>
        <v>139.45472120816765</v>
      </c>
    </row>
    <row r="39" spans="1:10" ht="15">
      <c r="A39" s="5" t="s">
        <v>51</v>
      </c>
      <c r="B39" s="6" t="s">
        <v>52</v>
      </c>
      <c r="C39" s="7">
        <f>SUM(C40:C42)</f>
        <v>135668560.74</v>
      </c>
      <c r="D39" s="7">
        <f>SUM(D40:D42)</f>
        <v>60088189.84</v>
      </c>
      <c r="E39" s="7">
        <f>SUM(E40:E42)</f>
        <v>119293148</v>
      </c>
      <c r="F39" s="7">
        <f>SUM(F40:F42)</f>
        <v>28075004.88</v>
      </c>
      <c r="G39" s="7">
        <f t="shared" si="0"/>
        <v>-16375412.74000001</v>
      </c>
      <c r="H39" s="7">
        <f t="shared" si="1"/>
        <v>87.929839713283</v>
      </c>
      <c r="I39" s="7">
        <f t="shared" si="2"/>
        <v>-32013184.960000005</v>
      </c>
      <c r="J39" s="7">
        <f t="shared" si="3"/>
        <v>46.72299990190551</v>
      </c>
    </row>
    <row r="40" spans="1:10" ht="15" outlineLevel="1">
      <c r="A40" s="8" t="s">
        <v>53</v>
      </c>
      <c r="B40" s="3" t="s">
        <v>54</v>
      </c>
      <c r="C40" s="9">
        <v>21500000</v>
      </c>
      <c r="D40" s="9">
        <v>5250979.44</v>
      </c>
      <c r="E40" s="9">
        <v>23500000</v>
      </c>
      <c r="F40" s="9">
        <v>5816866.23</v>
      </c>
      <c r="G40" s="9">
        <f t="shared" si="0"/>
        <v>2000000</v>
      </c>
      <c r="H40" s="9">
        <f t="shared" si="1"/>
        <v>109.30232558139534</v>
      </c>
      <c r="I40" s="9">
        <f t="shared" si="2"/>
        <v>565886.79</v>
      </c>
      <c r="J40" s="9">
        <f t="shared" si="3"/>
        <v>110.77678548290031</v>
      </c>
    </row>
    <row r="41" spans="1:10" ht="21" customHeight="1" outlineLevel="1">
      <c r="A41" s="8" t="s">
        <v>55</v>
      </c>
      <c r="B41" s="3" t="s">
        <v>56</v>
      </c>
      <c r="C41" s="9">
        <v>11625530</v>
      </c>
      <c r="D41" s="9">
        <v>4990932</v>
      </c>
      <c r="E41" s="9">
        <v>11942882</v>
      </c>
      <c r="F41" s="9">
        <v>1697220</v>
      </c>
      <c r="G41" s="9">
        <f t="shared" si="0"/>
        <v>317352</v>
      </c>
      <c r="H41" s="9">
        <f t="shared" si="1"/>
        <v>102.72978522269523</v>
      </c>
      <c r="I41" s="9">
        <f t="shared" si="2"/>
        <v>-3293712</v>
      </c>
      <c r="J41" s="9">
        <f t="shared" si="3"/>
        <v>34.00607341474498</v>
      </c>
    </row>
    <row r="42" spans="1:10" ht="15" outlineLevel="1">
      <c r="A42" s="8" t="s">
        <v>57</v>
      </c>
      <c r="B42" s="3" t="s">
        <v>58</v>
      </c>
      <c r="C42" s="9">
        <v>102543030.74</v>
      </c>
      <c r="D42" s="9">
        <v>49846278.4</v>
      </c>
      <c r="E42" s="9">
        <v>83850266</v>
      </c>
      <c r="F42" s="9">
        <v>20560918.65</v>
      </c>
      <c r="G42" s="9">
        <f t="shared" si="0"/>
        <v>-18692764.739999995</v>
      </c>
      <c r="H42" s="9">
        <f t="shared" si="1"/>
        <v>81.77080918605196</v>
      </c>
      <c r="I42" s="9">
        <f t="shared" si="2"/>
        <v>-29285359.75</v>
      </c>
      <c r="J42" s="9">
        <f t="shared" si="3"/>
        <v>41.24865348021648</v>
      </c>
    </row>
    <row r="43" spans="1:10" ht="23.25" customHeight="1">
      <c r="A43" s="5" t="s">
        <v>59</v>
      </c>
      <c r="B43" s="6" t="s">
        <v>60</v>
      </c>
      <c r="C43" s="7">
        <f>SUM(C44:C45)</f>
        <v>369685609.96</v>
      </c>
      <c r="D43" s="7">
        <f>SUM(D44:D45)</f>
        <v>44747395.54000001</v>
      </c>
      <c r="E43" s="7">
        <f>SUM(E44:E45)</f>
        <v>279133378.76</v>
      </c>
      <c r="F43" s="7">
        <f>SUM(F44:F45)</f>
        <v>54374344.32</v>
      </c>
      <c r="G43" s="7">
        <f t="shared" si="0"/>
        <v>-90552231.19999999</v>
      </c>
      <c r="H43" s="7">
        <f t="shared" si="1"/>
        <v>75.50561104885912</v>
      </c>
      <c r="I43" s="7">
        <f t="shared" si="2"/>
        <v>9626948.779999994</v>
      </c>
      <c r="J43" s="7">
        <f t="shared" si="3"/>
        <v>121.51398682275128</v>
      </c>
    </row>
    <row r="44" spans="1:10" ht="15" outlineLevel="1">
      <c r="A44" s="8" t="s">
        <v>61</v>
      </c>
      <c r="B44" s="3" t="s">
        <v>62</v>
      </c>
      <c r="C44" s="9">
        <v>348330668.96</v>
      </c>
      <c r="D44" s="9">
        <v>40245043.31</v>
      </c>
      <c r="E44" s="9">
        <v>253400286.76</v>
      </c>
      <c r="F44" s="9">
        <v>50289185.81</v>
      </c>
      <c r="G44" s="9">
        <f t="shared" si="0"/>
        <v>-94930382.19999999</v>
      </c>
      <c r="H44" s="9">
        <f t="shared" si="1"/>
        <v>72.74705024296864</v>
      </c>
      <c r="I44" s="9">
        <f t="shared" si="2"/>
        <v>10044142.5</v>
      </c>
      <c r="J44" s="9">
        <f t="shared" si="3"/>
        <v>124.95746475567651</v>
      </c>
    </row>
    <row r="45" spans="1:10" ht="30.75" outlineLevel="1">
      <c r="A45" s="8" t="s">
        <v>63</v>
      </c>
      <c r="B45" s="3" t="s">
        <v>64</v>
      </c>
      <c r="C45" s="9">
        <v>21354941</v>
      </c>
      <c r="D45" s="9">
        <v>4502352.23</v>
      </c>
      <c r="E45" s="9">
        <v>25733092</v>
      </c>
      <c r="F45" s="9">
        <v>4085158.51</v>
      </c>
      <c r="G45" s="9">
        <f t="shared" si="0"/>
        <v>4378151</v>
      </c>
      <c r="H45" s="9">
        <f t="shared" si="1"/>
        <v>120.50181735458787</v>
      </c>
      <c r="I45" s="9">
        <f t="shared" si="2"/>
        <v>-417193.72000000067</v>
      </c>
      <c r="J45" s="9">
        <f t="shared" si="3"/>
        <v>90.73387201427373</v>
      </c>
    </row>
    <row r="46" spans="1:10" ht="22.5" customHeight="1">
      <c r="A46" s="5" t="s">
        <v>65</v>
      </c>
      <c r="B46" s="6" t="s">
        <v>66</v>
      </c>
      <c r="C46" s="7">
        <f>C47</f>
        <v>6000000</v>
      </c>
      <c r="D46" s="7">
        <f>D47</f>
        <v>1400000</v>
      </c>
      <c r="E46" s="7">
        <f>E47</f>
        <v>7000000</v>
      </c>
      <c r="F46" s="7">
        <f>F47</f>
        <v>1600000</v>
      </c>
      <c r="G46" s="7">
        <f t="shared" si="0"/>
        <v>1000000</v>
      </c>
      <c r="H46" s="7">
        <f t="shared" si="1"/>
        <v>116.66666666666667</v>
      </c>
      <c r="I46" s="7">
        <f t="shared" si="2"/>
        <v>200000</v>
      </c>
      <c r="J46" s="7">
        <v>100</v>
      </c>
    </row>
    <row r="47" spans="1:10" ht="19.5" customHeight="1" outlineLevel="1">
      <c r="A47" s="8" t="s">
        <v>67</v>
      </c>
      <c r="B47" s="3" t="s">
        <v>68</v>
      </c>
      <c r="C47" s="9">
        <v>6000000</v>
      </c>
      <c r="D47" s="9">
        <v>1400000</v>
      </c>
      <c r="E47" s="9">
        <v>7000000</v>
      </c>
      <c r="F47" s="9">
        <v>1600000</v>
      </c>
      <c r="G47" s="9">
        <f t="shared" si="0"/>
        <v>1000000</v>
      </c>
      <c r="H47" s="9">
        <f t="shared" si="1"/>
        <v>116.66666666666667</v>
      </c>
      <c r="I47" s="9">
        <f t="shared" si="2"/>
        <v>200000</v>
      </c>
      <c r="J47" s="9">
        <v>100</v>
      </c>
    </row>
    <row r="48" spans="1:10" ht="36" customHeight="1">
      <c r="A48" s="5" t="s">
        <v>91</v>
      </c>
      <c r="B48" s="6" t="s">
        <v>69</v>
      </c>
      <c r="C48" s="7">
        <f>C49</f>
        <v>32186670.25</v>
      </c>
      <c r="D48" s="7">
        <f>D49</f>
        <v>6831369.89</v>
      </c>
      <c r="E48" s="7">
        <f>E49</f>
        <v>38000000</v>
      </c>
      <c r="F48" s="7">
        <f>F49</f>
        <v>3524167.42</v>
      </c>
      <c r="G48" s="7">
        <f t="shared" si="0"/>
        <v>5813329.75</v>
      </c>
      <c r="H48" s="7">
        <f t="shared" si="1"/>
        <v>118.06129588692076</v>
      </c>
      <c r="I48" s="7">
        <f t="shared" si="2"/>
        <v>-3307202.4699999997</v>
      </c>
      <c r="J48" s="7">
        <f t="shared" si="3"/>
        <v>51.58800470106004</v>
      </c>
    </row>
    <row r="49" spans="1:10" ht="31.5" customHeight="1" outlineLevel="1">
      <c r="A49" s="8" t="s">
        <v>90</v>
      </c>
      <c r="B49" s="3" t="s">
        <v>70</v>
      </c>
      <c r="C49" s="9">
        <v>32186670.25</v>
      </c>
      <c r="D49" s="9">
        <v>6831369.89</v>
      </c>
      <c r="E49" s="9">
        <v>38000000</v>
      </c>
      <c r="F49" s="9">
        <v>3524167.42</v>
      </c>
      <c r="G49" s="9">
        <f t="shared" si="0"/>
        <v>5813329.75</v>
      </c>
      <c r="H49" s="9">
        <f t="shared" si="1"/>
        <v>118.06129588692076</v>
      </c>
      <c r="I49" s="9">
        <f t="shared" si="2"/>
        <v>-3307202.4699999997</v>
      </c>
      <c r="J49" s="9">
        <f t="shared" si="3"/>
        <v>51.58800470106004</v>
      </c>
    </row>
    <row r="50" spans="1:10" ht="20.25" customHeight="1">
      <c r="A50" s="10" t="s">
        <v>84</v>
      </c>
      <c r="B50" s="11"/>
      <c r="C50" s="12">
        <f>C8+C16+C19+C24+C29+C36+C39+C43+C46+C48</f>
        <v>4777972478.42</v>
      </c>
      <c r="D50" s="12">
        <f>D8+D16+D19+D24+D29+D36+D39+D43+D46+D48</f>
        <v>1085862440.2300003</v>
      </c>
      <c r="E50" s="12">
        <f>E8+E16+E19+E24+E29+E36+E39+E43+E46+E48</f>
        <v>5085067881.22</v>
      </c>
      <c r="F50" s="12">
        <f>F8+F16+F19+F24+F29+F36+F39+F43+F46+F48</f>
        <v>1054541511.0300001</v>
      </c>
      <c r="G50" s="12">
        <f>E50-C50</f>
        <v>307095402.8000002</v>
      </c>
      <c r="H50" s="12">
        <f t="shared" si="1"/>
        <v>106.42731627666369</v>
      </c>
      <c r="I50" s="12">
        <f t="shared" si="2"/>
        <v>-31320929.200000167</v>
      </c>
      <c r="J50" s="12">
        <f t="shared" si="3"/>
        <v>97.11557117737989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Попова</cp:lastModifiedBy>
  <cp:lastPrinted>2021-04-15T14:06:13Z</cp:lastPrinted>
  <dcterms:created xsi:type="dcterms:W3CDTF">2017-04-12T06:24:55Z</dcterms:created>
  <dcterms:modified xsi:type="dcterms:W3CDTF">2023-04-04T13:05:14Z</dcterms:modified>
  <cp:category/>
  <cp:version/>
  <cp:contentType/>
  <cp:contentStatus/>
</cp:coreProperties>
</file>