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6" windowHeight="13056"/>
  </bookViews>
  <sheets>
    <sheet name="МБТ (на 1 октября" sheetId="1" r:id="rId1"/>
  </sheets>
  <definedNames>
    <definedName name="_xlnm._FilterDatabase" localSheetId="0" hidden="1">'МБТ (на 1 октября'!$A$6:$H$73</definedName>
    <definedName name="Print_Titles" localSheetId="0">'МБТ (на 1 октября'!$5:$6</definedName>
    <definedName name="_xlnm.Print_Titles" localSheetId="0">'МБТ (на 1 октября'!$5:$6</definedName>
    <definedName name="_xlnm.Print_Area" localSheetId="0">'МБТ (на 1 октября'!$A$1:$H$71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E70" i="1"/>
  <c r="G70" i="1" l="1"/>
  <c r="H63" i="1" l="1"/>
  <c r="H66" i="1"/>
  <c r="H67" i="1"/>
  <c r="H68" i="1"/>
  <c r="F71" i="1"/>
  <c r="H53" i="1"/>
  <c r="H52" i="1"/>
  <c r="G69" i="1"/>
  <c r="E67" i="1"/>
  <c r="E68" i="1"/>
  <c r="E69" i="1"/>
  <c r="H49" i="1" l="1"/>
  <c r="H25" i="1"/>
  <c r="G68" i="1"/>
  <c r="G62" i="1" l="1"/>
  <c r="G63" i="1"/>
  <c r="G64" i="1"/>
  <c r="G65" i="1"/>
  <c r="G66" i="1"/>
  <c r="G67" i="1"/>
  <c r="G61" i="1"/>
  <c r="H9" i="1" l="1"/>
  <c r="G9" i="1"/>
  <c r="E9" i="1"/>
  <c r="H57" i="1" l="1"/>
  <c r="E66" i="1" l="1"/>
  <c r="E65" i="1"/>
  <c r="E64" i="1"/>
  <c r="E63" i="1"/>
  <c r="E62" i="1"/>
  <c r="G10" i="1"/>
  <c r="H61" i="1" l="1"/>
  <c r="H60" i="1"/>
  <c r="H59" i="1"/>
  <c r="H58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4" i="1"/>
  <c r="H22" i="1"/>
  <c r="H21" i="1"/>
  <c r="H20" i="1"/>
  <c r="H19" i="1"/>
  <c r="H18" i="1"/>
  <c r="H17" i="1"/>
  <c r="H16" i="1"/>
  <c r="H15" i="1"/>
  <c r="H14" i="1"/>
  <c r="H13" i="1"/>
  <c r="H11" i="1"/>
  <c r="H10" i="1"/>
  <c r="H8" i="1"/>
  <c r="H7" i="1"/>
  <c r="E61" i="1" l="1"/>
  <c r="G56" i="1" l="1"/>
  <c r="G60" i="1" l="1"/>
  <c r="E60" i="1"/>
  <c r="G59" i="1"/>
  <c r="E59" i="1"/>
  <c r="C10" i="1"/>
  <c r="C71" i="1" s="1"/>
  <c r="E10" i="1" l="1"/>
  <c r="G8" i="1"/>
  <c r="G22" i="1"/>
  <c r="G21" i="1"/>
  <c r="G55" i="1" l="1"/>
  <c r="G51" i="1"/>
  <c r="G48" i="1"/>
  <c r="G41" i="1"/>
  <c r="G40" i="1"/>
  <c r="G36" i="1"/>
  <c r="G32" i="1"/>
  <c r="G28" i="1"/>
  <c r="G24" i="1"/>
  <c r="G18" i="1"/>
  <c r="G14" i="1"/>
  <c r="G58" i="1"/>
  <c r="G54" i="1"/>
  <c r="G7" i="1"/>
  <c r="G47" i="1"/>
  <c r="G44" i="1"/>
  <c r="G39" i="1"/>
  <c r="G35" i="1"/>
  <c r="G31" i="1"/>
  <c r="G27" i="1"/>
  <c r="G23" i="1"/>
  <c r="G17" i="1"/>
  <c r="G13" i="1"/>
  <c r="G57" i="1"/>
  <c r="G53" i="1"/>
  <c r="G50" i="1"/>
  <c r="G46" i="1"/>
  <c r="G43" i="1"/>
  <c r="G38" i="1"/>
  <c r="G34" i="1"/>
  <c r="G30" i="1"/>
  <c r="G26" i="1"/>
  <c r="G20" i="1"/>
  <c r="G16" i="1"/>
  <c r="G12" i="1"/>
  <c r="G52" i="1"/>
  <c r="G49" i="1"/>
  <c r="G45" i="1"/>
  <c r="G42" i="1"/>
  <c r="G37" i="1"/>
  <c r="G33" i="1"/>
  <c r="G29" i="1"/>
  <c r="G25" i="1"/>
  <c r="G19" i="1"/>
  <c r="G15" i="1"/>
  <c r="G11" i="1"/>
  <c r="E8" i="1"/>
  <c r="E58" i="1"/>
  <c r="E57" i="1"/>
  <c r="E56" i="1"/>
  <c r="E55" i="1"/>
  <c r="E54" i="1"/>
  <c r="E53" i="1"/>
  <c r="E52" i="1"/>
  <c r="E51" i="1"/>
  <c r="E7" i="1"/>
  <c r="E50" i="1"/>
  <c r="E49" i="1"/>
  <c r="E48" i="1"/>
  <c r="E47" i="1"/>
  <c r="E46" i="1"/>
  <c r="E45" i="1"/>
  <c r="E41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G71" i="1" l="1"/>
  <c r="E71" i="1"/>
</calcChain>
</file>

<file path=xl/sharedStrings.xml><?xml version="1.0" encoding="utf-8"?>
<sst xmlns="http://schemas.openxmlformats.org/spreadsheetml/2006/main" count="76" uniqueCount="76">
  <si>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</si>
  <si>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</si>
  <si>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</si>
  <si>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</si>
  <si>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</si>
  <si>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</si>
  <si>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</si>
  <si>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</si>
  <si>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</si>
  <si>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</si>
  <si>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</si>
  <si>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</si>
  <si>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</si>
  <si>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</si>
  <si>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</si>
  <si>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</si>
  <si>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</si>
  <si>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</si>
  <si>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</si>
  <si>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</si>
  <si>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</si>
  <si>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</si>
  <si>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</si>
  <si>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</si>
  <si>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</si>
  <si>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</si>
  <si>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</si>
  <si>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</si>
  <si>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</si>
  <si>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</si>
  <si>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</si>
  <si>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</si>
  <si>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</si>
  <si>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</si>
  <si>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</si>
  <si>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</si>
  <si>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</si>
  <si>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</si>
  <si>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</si>
  <si>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</si>
  <si>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</si>
  <si>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</si>
  <si>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</si>
  <si>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</si>
  <si>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</si>
  <si>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</si>
  <si>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</si>
  <si>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</si>
  <si>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</si>
  <si>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</si>
  <si>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</si>
  <si>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</si>
  <si>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</si>
  <si>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</si>
  <si>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</si>
  <si>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</si>
  <si>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</si>
  <si>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</si>
  <si>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</si>
  <si>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</si>
  <si>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</si>
  <si>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</si>
  <si>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</si>
  <si>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</si>
  <si>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Государственная поддержка организаций, входящих в систему спортивной подготовки</t>
  </si>
  <si>
    <t>Cтроительство и реконструкция спортивных объектов для муниципальных нужд (Однократная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Ухта")</t>
  </si>
  <si>
    <t>Осуществление выплат лицам, принимающим участие в период с 01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</si>
  <si>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Субвенции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</si>
  <si>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Иные межбюджетные трансферты в целях оказания финансовой поддержки реализации инициативных проектов в Республике Коми, прошедших конкурсный отбор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</si>
  <si>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</si>
  <si>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</si>
  <si>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</si>
  <si>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Софинансирование расходных обязательств органов местного самоуправления в Республике Коми, возникающих при выполнении органами местного самоуправления полномочий по вопросам местного значения по предоставлению помещения для работы на обслуживаемом административном участке сотруднику, замещающему должность участкового уполномоченного полиции</t>
  </si>
  <si>
    <t>Реализация мероприятий, направленных на исполнение наказов избирателей, рекомендуемых к выполнению в 2023 году (пункт 13 прил.№1 к распоряжению Правительства РК от 21.02.23 №84-р)</t>
  </si>
  <si>
    <t>Информация о поступлении межбюджетных трансфертов в 2023 году на 01.11.2023</t>
  </si>
  <si>
    <t>Софинансирование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исполнение наказов избирателей, рекомендуемых к выполнению в текущем финансовом году (пункты 1, 4, 5, 7, 8, 9, 10, 11, 13 приложения № 1 к постановлению Правительства Республики Коми от 3 февраля 2023 г. № 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</si>
</sst>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sz val="10"/>
      <color indexed="2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43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6" fillId="5" borderId="0" xfId="0" applyFont="1" applyFill="1" applyProtection="1">
      <protection locked="0"/>
    </xf>
    <xf numFmtId="0" fontId="11" fillId="0" borderId="11" xfId="0" applyFont="1" applyBorder="1" applyProtection="1">
      <protection locked="0"/>
    </xf>
    <xf numFmtId="0" fontId="12" fillId="0" borderId="0" xfId="25" applyFont="1" applyBorder="1"/>
    <xf numFmtId="4" fontId="6" fillId="0" borderId="0" xfId="0" applyNumberFormat="1" applyFont="1" applyProtection="1">
      <protection locked="0"/>
    </xf>
    <xf numFmtId="4" fontId="12" fillId="0" borderId="0" xfId="25" applyNumberFormat="1" applyFont="1" applyBorder="1"/>
    <xf numFmtId="4" fontId="7" fillId="0" borderId="0" xfId="0" applyNumberFormat="1" applyFont="1" applyProtection="1">
      <protection locked="0"/>
    </xf>
    <xf numFmtId="0" fontId="10" fillId="0" borderId="12" xfId="17" quotePrefix="1" applyFont="1" applyBorder="1" applyAlignment="1">
      <alignment horizontal="left" vertical="center" wrapText="1"/>
    </xf>
    <xf numFmtId="4" fontId="13" fillId="0" borderId="0" xfId="0" applyNumberFormat="1" applyFont="1" applyProtection="1">
      <protection locked="0"/>
    </xf>
    <xf numFmtId="0" fontId="10" fillId="5" borderId="12" xfId="17" quotePrefix="1" applyFont="1" applyFill="1" applyBorder="1" applyAlignment="1">
      <alignment horizontal="left" vertical="center" wrapText="1"/>
    </xf>
    <xf numFmtId="0" fontId="10" fillId="0" borderId="7" xfId="6" applyNumberFormat="1" applyFont="1" applyFill="1" applyBorder="1" applyAlignment="1">
      <alignment horizontal="left" vertical="top" wrapText="1"/>
    </xf>
    <xf numFmtId="0" fontId="14" fillId="0" borderId="11" xfId="17" quotePrefix="1" applyFont="1" applyBorder="1" applyAlignment="1">
      <alignment horizontal="center" vertical="center" wrapText="1"/>
    </xf>
    <xf numFmtId="4" fontId="14" fillId="5" borderId="11" xfId="18" applyFont="1" applyFill="1" applyBorder="1" applyAlignment="1">
      <alignment horizontal="right" vertical="center" shrinkToFit="1"/>
    </xf>
    <xf numFmtId="0" fontId="1" fillId="0" borderId="0" xfId="0" applyFont="1" applyProtection="1">
      <protection locked="0"/>
    </xf>
    <xf numFmtId="164" fontId="14" fillId="6" borderId="11" xfId="0" applyNumberFormat="1" applyFont="1" applyFill="1" applyBorder="1" applyAlignment="1" applyProtection="1">
      <alignment horizontal="right" vertical="center"/>
      <protection locked="0"/>
    </xf>
    <xf numFmtId="4" fontId="10" fillId="6" borderId="11" xfId="8" applyFont="1" applyFill="1" applyBorder="1" applyAlignment="1">
      <alignment horizontal="right" vertical="center" shrinkToFit="1"/>
    </xf>
    <xf numFmtId="4" fontId="10" fillId="5" borderId="11" xfId="9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/>
    <xf numFmtId="0" fontId="10" fillId="6" borderId="11" xfId="0" applyFont="1" applyFill="1" applyBorder="1" applyAlignment="1">
      <alignment horizontal="center" vertical="center" wrapText="1"/>
    </xf>
    <xf numFmtId="4" fontId="6" fillId="6" borderId="0" xfId="0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0" fontId="9" fillId="0" borderId="0" xfId="0" applyFont="1" applyAlignment="1">
      <alignment horizontal="center" vertical="center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0" borderId="11" xfId="19" applyFont="1" applyFill="1" applyBorder="1" applyAlignment="1">
      <alignment vertical="center" shrinkToFi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6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18" applyFont="1" applyFill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0" borderId="11" xfId="18" applyFont="1" applyBorder="1" applyAlignment="1">
      <alignment vertical="center" shrinkToFit="1"/>
    </xf>
    <xf numFmtId="4" fontId="10" fillId="0" borderId="11" xfId="9" applyFont="1" applyFill="1" applyBorder="1" applyAlignment="1">
      <alignment horizontal="right" vertical="center" shrinkToFit="1"/>
    </xf>
    <xf numFmtId="0" fontId="1" fillId="5" borderId="0" xfId="0" applyFont="1" applyFill="1" applyProtection="1">
      <protection locked="0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zoomScale="90" zoomScaleNormal="90" zoomScaleSheetLayoutView="90" workbookViewId="0">
      <pane ySplit="6" topLeftCell="A7" activePane="bottomLeft" state="frozen"/>
      <selection activeCell="J8" sqref="J8"/>
      <selection pane="bottomLeft" activeCell="B77" sqref="B77"/>
    </sheetView>
  </sheetViews>
  <sheetFormatPr defaultColWidth="9.109375" defaultRowHeight="14.4" x14ac:dyDescent="0.3"/>
  <cols>
    <col min="1" max="1" width="4.5546875" style="1" customWidth="1"/>
    <col min="2" max="2" width="52.109375" style="1" customWidth="1"/>
    <col min="3" max="3" width="16" style="2" customWidth="1"/>
    <col min="4" max="4" width="17.88671875" style="2" customWidth="1"/>
    <col min="5" max="5" width="18.6640625" style="1" customWidth="1"/>
    <col min="6" max="6" width="16.109375" style="31" customWidth="1"/>
    <col min="7" max="7" width="15.33203125" style="1" customWidth="1"/>
    <col min="8" max="8" width="17" style="1" customWidth="1"/>
    <col min="9" max="16384" width="9.109375" style="1"/>
  </cols>
  <sheetData>
    <row r="1" spans="1:8" s="3" customFormat="1" ht="15.6" x14ac:dyDescent="0.3">
      <c r="A1" s="4"/>
      <c r="B1" s="5"/>
      <c r="C1" s="6"/>
      <c r="D1" s="6"/>
      <c r="E1" s="4"/>
      <c r="F1" s="27"/>
      <c r="G1" s="7"/>
      <c r="H1" s="7" t="s">
        <v>0</v>
      </c>
    </row>
    <row r="2" spans="1:8" s="3" customFormat="1" ht="15.6" x14ac:dyDescent="0.3">
      <c r="A2" s="4"/>
      <c r="B2" s="4"/>
      <c r="C2" s="6"/>
      <c r="D2" s="6"/>
      <c r="E2" s="4"/>
      <c r="F2" s="28"/>
      <c r="G2" s="4"/>
      <c r="H2" s="4"/>
    </row>
    <row r="3" spans="1:8" s="3" customFormat="1" ht="15.6" x14ac:dyDescent="0.3">
      <c r="A3" s="32" t="s">
        <v>74</v>
      </c>
      <c r="B3" s="32"/>
      <c r="C3" s="32"/>
      <c r="D3" s="32"/>
      <c r="E3" s="32"/>
      <c r="F3" s="32"/>
      <c r="G3" s="32"/>
      <c r="H3" s="32"/>
    </row>
    <row r="4" spans="1:8" s="3" customFormat="1" ht="15.6" x14ac:dyDescent="0.3">
      <c r="A4" s="4"/>
      <c r="B4" s="4"/>
      <c r="C4" s="6"/>
      <c r="D4" s="6"/>
      <c r="E4" s="4"/>
      <c r="F4" s="28"/>
      <c r="G4" s="4"/>
      <c r="H4" s="8" t="s">
        <v>1</v>
      </c>
    </row>
    <row r="5" spans="1:8" s="3" customFormat="1" ht="54" customHeight="1" x14ac:dyDescent="0.3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29" t="s">
        <v>59</v>
      </c>
      <c r="G5" s="9" t="s">
        <v>60</v>
      </c>
      <c r="H5" s="9" t="s">
        <v>61</v>
      </c>
    </row>
    <row r="6" spans="1:8" s="3" customFormat="1" ht="15.6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29">
        <v>6</v>
      </c>
      <c r="G6" s="9">
        <v>7</v>
      </c>
      <c r="H6" s="9">
        <v>8</v>
      </c>
    </row>
    <row r="7" spans="1:8" s="3" customFormat="1" ht="39.6" x14ac:dyDescent="0.3">
      <c r="A7" s="9">
        <v>1</v>
      </c>
      <c r="B7" s="16" t="s">
        <v>48</v>
      </c>
      <c r="C7" s="33">
        <v>406911700</v>
      </c>
      <c r="D7" s="26">
        <v>339093083.30000001</v>
      </c>
      <c r="E7" s="34">
        <f>C7-D7</f>
        <v>67818616.699999988</v>
      </c>
      <c r="F7" s="26">
        <v>339093083.30000001</v>
      </c>
      <c r="G7" s="35">
        <f>D7-F7</f>
        <v>0</v>
      </c>
      <c r="H7" s="36">
        <f>F7*100/D7</f>
        <v>100</v>
      </c>
    </row>
    <row r="8" spans="1:8" s="3" customFormat="1" ht="66" x14ac:dyDescent="0.3">
      <c r="A8" s="9">
        <v>2</v>
      </c>
      <c r="B8" s="16" t="s">
        <v>58</v>
      </c>
      <c r="C8" s="33">
        <v>3065216.54</v>
      </c>
      <c r="D8" s="26">
        <v>3065216.54</v>
      </c>
      <c r="E8" s="34">
        <f>C8-D8</f>
        <v>0</v>
      </c>
      <c r="F8" s="26">
        <v>3065216.54</v>
      </c>
      <c r="G8" s="35">
        <f>D8-F8</f>
        <v>0</v>
      </c>
      <c r="H8" s="36">
        <f t="shared" ref="H8:H68" si="0">F8*100/D8</f>
        <v>100</v>
      </c>
    </row>
    <row r="9" spans="1:8" s="3" customFormat="1" ht="52.8" x14ac:dyDescent="0.3">
      <c r="A9" s="9">
        <v>3</v>
      </c>
      <c r="B9" s="16" t="s">
        <v>70</v>
      </c>
      <c r="C9" s="33">
        <v>8000000</v>
      </c>
      <c r="D9" s="26">
        <v>8000000</v>
      </c>
      <c r="E9" s="34">
        <f>C9-D9</f>
        <v>0</v>
      </c>
      <c r="F9" s="26">
        <v>8000000</v>
      </c>
      <c r="G9" s="35">
        <f>D9-F9</f>
        <v>0</v>
      </c>
      <c r="H9" s="36">
        <f t="shared" si="0"/>
        <v>100</v>
      </c>
    </row>
    <row r="10" spans="1:8" ht="85.5" customHeight="1" x14ac:dyDescent="0.3">
      <c r="A10" s="9">
        <v>4</v>
      </c>
      <c r="B10" s="18" t="s">
        <v>7</v>
      </c>
      <c r="C10" s="33">
        <f>261677380+42017466.37</f>
        <v>303694846.37</v>
      </c>
      <c r="D10" s="24">
        <v>209592756.62</v>
      </c>
      <c r="E10" s="34">
        <f>C10-D10</f>
        <v>94102089.75</v>
      </c>
      <c r="F10" s="25">
        <v>209592756.62</v>
      </c>
      <c r="G10" s="34">
        <f>D10-F10</f>
        <v>0</v>
      </c>
      <c r="H10" s="37">
        <f t="shared" si="0"/>
        <v>100</v>
      </c>
    </row>
    <row r="11" spans="1:8" ht="99" customHeight="1" x14ac:dyDescent="0.3">
      <c r="A11" s="9">
        <v>5</v>
      </c>
      <c r="B11" s="16" t="s">
        <v>8</v>
      </c>
      <c r="C11" s="33">
        <v>21077750</v>
      </c>
      <c r="D11" s="24">
        <v>1298440.22</v>
      </c>
      <c r="E11" s="34">
        <f t="shared" ref="E11:E70" si="1">C11-D11</f>
        <v>19779309.780000001</v>
      </c>
      <c r="F11" s="24">
        <v>1298440.23</v>
      </c>
      <c r="G11" s="34">
        <f t="shared" ref="G11:G60" si="2">D11-F11</f>
        <v>-1.0000000009313226E-2</v>
      </c>
      <c r="H11" s="37">
        <f t="shared" si="0"/>
        <v>100.00000077015483</v>
      </c>
    </row>
    <row r="12" spans="1:8" ht="25.5" customHeight="1" x14ac:dyDescent="0.3">
      <c r="A12" s="9">
        <v>6</v>
      </c>
      <c r="B12" s="16" t="s">
        <v>9</v>
      </c>
      <c r="C12" s="33">
        <v>531556.5</v>
      </c>
      <c r="D12" s="26">
        <v>341550.99</v>
      </c>
      <c r="E12" s="34">
        <f t="shared" si="1"/>
        <v>190005.51</v>
      </c>
      <c r="F12" s="25">
        <v>341550.99</v>
      </c>
      <c r="G12" s="34">
        <f t="shared" si="2"/>
        <v>0</v>
      </c>
      <c r="H12" s="37">
        <v>0</v>
      </c>
    </row>
    <row r="13" spans="1:8" s="10" customFormat="1" ht="94.95" customHeight="1" x14ac:dyDescent="0.3">
      <c r="A13" s="9">
        <v>7</v>
      </c>
      <c r="B13" s="18" t="s">
        <v>10</v>
      </c>
      <c r="C13" s="38">
        <v>25121214.350000001</v>
      </c>
      <c r="D13" s="39">
        <v>24590755.949999999</v>
      </c>
      <c r="E13" s="34">
        <f t="shared" si="1"/>
        <v>530458.40000000224</v>
      </c>
      <c r="F13" s="25">
        <v>24590755.949999999</v>
      </c>
      <c r="G13" s="34">
        <f t="shared" si="2"/>
        <v>0</v>
      </c>
      <c r="H13" s="37">
        <f t="shared" si="0"/>
        <v>100</v>
      </c>
    </row>
    <row r="14" spans="1:8" s="10" customFormat="1" ht="51.6" customHeight="1" x14ac:dyDescent="0.3">
      <c r="A14" s="9">
        <v>8</v>
      </c>
      <c r="B14" s="16" t="s">
        <v>11</v>
      </c>
      <c r="C14" s="33">
        <v>22174451.649999999</v>
      </c>
      <c r="D14" s="26">
        <v>22174451.649999999</v>
      </c>
      <c r="E14" s="34">
        <f t="shared" si="1"/>
        <v>0</v>
      </c>
      <c r="F14" s="25">
        <v>22174451.649999999</v>
      </c>
      <c r="G14" s="34">
        <f t="shared" si="2"/>
        <v>0</v>
      </c>
      <c r="H14" s="37">
        <f t="shared" si="0"/>
        <v>100</v>
      </c>
    </row>
    <row r="15" spans="1:8" s="10" customFormat="1" ht="50.25" customHeight="1" x14ac:dyDescent="0.3">
      <c r="A15" s="9">
        <v>9</v>
      </c>
      <c r="B15" s="16" t="s">
        <v>12</v>
      </c>
      <c r="C15" s="33">
        <v>1476666</v>
      </c>
      <c r="D15" s="26">
        <v>1476666</v>
      </c>
      <c r="E15" s="34">
        <f t="shared" si="1"/>
        <v>0</v>
      </c>
      <c r="F15" s="26">
        <v>1476666</v>
      </c>
      <c r="G15" s="34">
        <f t="shared" si="2"/>
        <v>0</v>
      </c>
      <c r="H15" s="37">
        <f t="shared" si="0"/>
        <v>100</v>
      </c>
    </row>
    <row r="16" spans="1:8" s="10" customFormat="1" ht="51" customHeight="1" x14ac:dyDescent="0.3">
      <c r="A16" s="9">
        <v>10</v>
      </c>
      <c r="B16" s="19" t="s">
        <v>13</v>
      </c>
      <c r="C16" s="33">
        <v>2953332</v>
      </c>
      <c r="D16" s="24">
        <v>2953332</v>
      </c>
      <c r="E16" s="34">
        <f t="shared" si="1"/>
        <v>0</v>
      </c>
      <c r="F16" s="24">
        <v>2953332</v>
      </c>
      <c r="G16" s="34">
        <f t="shared" si="2"/>
        <v>0</v>
      </c>
      <c r="H16" s="37">
        <f t="shared" si="0"/>
        <v>100</v>
      </c>
    </row>
    <row r="17" spans="1:9" ht="67.95" customHeight="1" x14ac:dyDescent="0.3">
      <c r="A17" s="9">
        <v>11</v>
      </c>
      <c r="B17" s="18" t="s">
        <v>14</v>
      </c>
      <c r="C17" s="33">
        <v>775500</v>
      </c>
      <c r="D17" s="24">
        <v>612477.63</v>
      </c>
      <c r="E17" s="34">
        <f t="shared" si="1"/>
        <v>163022.37</v>
      </c>
      <c r="F17" s="24">
        <v>612477.63</v>
      </c>
      <c r="G17" s="34">
        <f t="shared" si="2"/>
        <v>0</v>
      </c>
      <c r="H17" s="37">
        <f t="shared" si="0"/>
        <v>100</v>
      </c>
    </row>
    <row r="18" spans="1:9" s="10" customFormat="1" ht="70.95" customHeight="1" x14ac:dyDescent="0.3">
      <c r="A18" s="9">
        <v>12</v>
      </c>
      <c r="B18" s="18" t="s">
        <v>15</v>
      </c>
      <c r="C18" s="33">
        <v>103400</v>
      </c>
      <c r="D18" s="26">
        <v>73686.27</v>
      </c>
      <c r="E18" s="34">
        <f t="shared" si="1"/>
        <v>29713.729999999996</v>
      </c>
      <c r="F18" s="26">
        <v>73686.27</v>
      </c>
      <c r="G18" s="34">
        <f t="shared" si="2"/>
        <v>0</v>
      </c>
      <c r="H18" s="37">
        <f t="shared" si="0"/>
        <v>100</v>
      </c>
    </row>
    <row r="19" spans="1:9" s="10" customFormat="1" ht="70.95" customHeight="1" x14ac:dyDescent="0.3">
      <c r="A19" s="9">
        <v>13</v>
      </c>
      <c r="B19" s="18" t="s">
        <v>16</v>
      </c>
      <c r="C19" s="40">
        <v>20700</v>
      </c>
      <c r="D19" s="39">
        <v>20700</v>
      </c>
      <c r="E19" s="34">
        <f t="shared" si="1"/>
        <v>0</v>
      </c>
      <c r="F19" s="25">
        <v>20700</v>
      </c>
      <c r="G19" s="34">
        <f t="shared" si="2"/>
        <v>0</v>
      </c>
      <c r="H19" s="37">
        <f t="shared" si="0"/>
        <v>100</v>
      </c>
    </row>
    <row r="20" spans="1:9" s="10" customFormat="1" ht="70.95" customHeight="1" x14ac:dyDescent="0.3">
      <c r="A20" s="9">
        <v>14</v>
      </c>
      <c r="B20" s="18" t="s">
        <v>17</v>
      </c>
      <c r="C20" s="33">
        <v>17080800</v>
      </c>
      <c r="D20" s="24">
        <v>8219337.0300000003</v>
      </c>
      <c r="E20" s="34">
        <f t="shared" si="1"/>
        <v>8861462.9699999988</v>
      </c>
      <c r="F20" s="24">
        <v>8219337.0300000003</v>
      </c>
      <c r="G20" s="34">
        <f t="shared" si="2"/>
        <v>0</v>
      </c>
      <c r="H20" s="37">
        <f t="shared" si="0"/>
        <v>100</v>
      </c>
    </row>
    <row r="21" spans="1:9" ht="72" customHeight="1" x14ac:dyDescent="0.3">
      <c r="A21" s="9">
        <v>15</v>
      </c>
      <c r="B21" s="18" t="s">
        <v>18</v>
      </c>
      <c r="C21" s="33">
        <v>50800</v>
      </c>
      <c r="D21" s="26">
        <v>50800</v>
      </c>
      <c r="E21" s="34">
        <f t="shared" si="1"/>
        <v>0</v>
      </c>
      <c r="F21" s="25">
        <v>0</v>
      </c>
      <c r="G21" s="34">
        <f t="shared" si="2"/>
        <v>50800</v>
      </c>
      <c r="H21" s="37">
        <f t="shared" si="0"/>
        <v>0</v>
      </c>
    </row>
    <row r="22" spans="1:9" ht="67.2" customHeight="1" x14ac:dyDescent="0.3">
      <c r="A22" s="9">
        <v>16</v>
      </c>
      <c r="B22" s="18" t="s">
        <v>19</v>
      </c>
      <c r="C22" s="40">
        <v>5000</v>
      </c>
      <c r="D22" s="39">
        <v>5000</v>
      </c>
      <c r="E22" s="34">
        <f t="shared" si="1"/>
        <v>0</v>
      </c>
      <c r="F22" s="25">
        <v>0</v>
      </c>
      <c r="G22" s="34">
        <f t="shared" si="2"/>
        <v>5000</v>
      </c>
      <c r="H22" s="37">
        <f t="shared" si="0"/>
        <v>0</v>
      </c>
    </row>
    <row r="23" spans="1:9" ht="70.2" customHeight="1" x14ac:dyDescent="0.3">
      <c r="A23" s="9">
        <v>17</v>
      </c>
      <c r="B23" s="18" t="s">
        <v>20</v>
      </c>
      <c r="C23" s="33">
        <v>87800</v>
      </c>
      <c r="D23" s="24">
        <v>0</v>
      </c>
      <c r="E23" s="34">
        <f t="shared" si="1"/>
        <v>87800</v>
      </c>
      <c r="F23" s="25">
        <v>0</v>
      </c>
      <c r="G23" s="34">
        <f t="shared" si="2"/>
        <v>0</v>
      </c>
      <c r="H23" s="37">
        <v>0</v>
      </c>
    </row>
    <row r="24" spans="1:9" ht="69" customHeight="1" x14ac:dyDescent="0.3">
      <c r="A24" s="9">
        <v>18</v>
      </c>
      <c r="B24" s="18" t="s">
        <v>21</v>
      </c>
      <c r="C24" s="33">
        <v>35100</v>
      </c>
      <c r="D24" s="24">
        <v>26265.72</v>
      </c>
      <c r="E24" s="34">
        <f t="shared" si="1"/>
        <v>8834.2799999999988</v>
      </c>
      <c r="F24" s="25">
        <v>26265.72</v>
      </c>
      <c r="G24" s="34">
        <f t="shared" si="2"/>
        <v>0</v>
      </c>
      <c r="H24" s="37">
        <f t="shared" si="0"/>
        <v>100</v>
      </c>
    </row>
    <row r="25" spans="1:9" ht="46.2" customHeight="1" x14ac:dyDescent="0.3">
      <c r="A25" s="9">
        <v>19</v>
      </c>
      <c r="B25" s="18" t="s">
        <v>22</v>
      </c>
      <c r="C25" s="33">
        <v>64304</v>
      </c>
      <c r="D25" s="26">
        <v>15288.5</v>
      </c>
      <c r="E25" s="34">
        <f t="shared" si="1"/>
        <v>49015.5</v>
      </c>
      <c r="F25" s="25">
        <v>15288.5</v>
      </c>
      <c r="G25" s="34">
        <f t="shared" si="2"/>
        <v>0</v>
      </c>
      <c r="H25" s="37">
        <f>F25*100/D25</f>
        <v>100</v>
      </c>
    </row>
    <row r="26" spans="1:9" s="10" customFormat="1" ht="31.5" customHeight="1" x14ac:dyDescent="0.3">
      <c r="A26" s="9">
        <v>20</v>
      </c>
      <c r="B26" s="16" t="s">
        <v>23</v>
      </c>
      <c r="C26" s="33">
        <v>54518689</v>
      </c>
      <c r="D26" s="24">
        <v>48579426.259999998</v>
      </c>
      <c r="E26" s="34">
        <f t="shared" si="1"/>
        <v>5939262.7400000021</v>
      </c>
      <c r="F26" s="25">
        <v>48579426.259999998</v>
      </c>
      <c r="G26" s="34">
        <f t="shared" si="2"/>
        <v>0</v>
      </c>
      <c r="H26" s="37">
        <v>0</v>
      </c>
    </row>
    <row r="27" spans="1:9" s="10" customFormat="1" ht="47.4" customHeight="1" x14ac:dyDescent="0.3">
      <c r="A27" s="9">
        <v>21</v>
      </c>
      <c r="B27" s="18" t="s">
        <v>24</v>
      </c>
      <c r="C27" s="33">
        <v>4096400</v>
      </c>
      <c r="D27" s="26">
        <v>3234375.87</v>
      </c>
      <c r="E27" s="34">
        <f t="shared" si="1"/>
        <v>862024.12999999989</v>
      </c>
      <c r="F27" s="25">
        <v>3234375.87</v>
      </c>
      <c r="G27" s="34">
        <f t="shared" si="2"/>
        <v>0</v>
      </c>
      <c r="H27" s="37">
        <f t="shared" si="0"/>
        <v>100</v>
      </c>
    </row>
    <row r="28" spans="1:9" s="10" customFormat="1" ht="43.2" customHeight="1" x14ac:dyDescent="0.3">
      <c r="A28" s="9">
        <v>22</v>
      </c>
      <c r="B28" s="18" t="s">
        <v>25</v>
      </c>
      <c r="C28" s="33">
        <v>199400</v>
      </c>
      <c r="D28" s="24">
        <v>199400</v>
      </c>
      <c r="E28" s="34">
        <f t="shared" si="1"/>
        <v>0</v>
      </c>
      <c r="F28" s="25">
        <v>199400</v>
      </c>
      <c r="G28" s="34">
        <f t="shared" si="2"/>
        <v>0</v>
      </c>
      <c r="H28" s="37">
        <f t="shared" si="0"/>
        <v>100</v>
      </c>
    </row>
    <row r="29" spans="1:9" ht="30" customHeight="1" x14ac:dyDescent="0.3">
      <c r="A29" s="9">
        <v>23</v>
      </c>
      <c r="B29" s="18" t="s">
        <v>26</v>
      </c>
      <c r="C29" s="33">
        <v>3010800</v>
      </c>
      <c r="D29" s="26">
        <v>769712.84</v>
      </c>
      <c r="E29" s="34">
        <f t="shared" si="1"/>
        <v>2241087.16</v>
      </c>
      <c r="F29" s="25">
        <v>769712.84</v>
      </c>
      <c r="G29" s="34">
        <f t="shared" si="2"/>
        <v>0</v>
      </c>
      <c r="H29" s="37">
        <f t="shared" si="0"/>
        <v>100</v>
      </c>
    </row>
    <row r="30" spans="1:9" ht="59.4" customHeight="1" x14ac:dyDescent="0.3">
      <c r="A30" s="9">
        <v>24</v>
      </c>
      <c r="B30" s="16" t="s">
        <v>27</v>
      </c>
      <c r="C30" s="33">
        <v>4194986</v>
      </c>
      <c r="D30" s="26">
        <v>3166424.33</v>
      </c>
      <c r="E30" s="34">
        <f t="shared" si="1"/>
        <v>1028561.6699999999</v>
      </c>
      <c r="F30" s="26">
        <v>3166424.33</v>
      </c>
      <c r="G30" s="34">
        <f t="shared" si="2"/>
        <v>0</v>
      </c>
      <c r="H30" s="37">
        <f t="shared" si="0"/>
        <v>100</v>
      </c>
    </row>
    <row r="31" spans="1:9" ht="28.5" customHeight="1" x14ac:dyDescent="0.3">
      <c r="A31" s="9">
        <v>25</v>
      </c>
      <c r="B31" s="16" t="s">
        <v>28</v>
      </c>
      <c r="C31" s="33">
        <v>3444707</v>
      </c>
      <c r="D31" s="41">
        <v>2521032.29</v>
      </c>
      <c r="E31" s="34">
        <f t="shared" si="1"/>
        <v>923674.71</v>
      </c>
      <c r="F31" s="26">
        <v>2521032.29</v>
      </c>
      <c r="G31" s="34">
        <f t="shared" si="2"/>
        <v>0</v>
      </c>
      <c r="H31" s="37">
        <f t="shared" si="0"/>
        <v>100</v>
      </c>
    </row>
    <row r="32" spans="1:9" ht="58.2" customHeight="1" x14ac:dyDescent="0.3">
      <c r="A32" s="9">
        <v>26</v>
      </c>
      <c r="B32" s="18" t="s">
        <v>29</v>
      </c>
      <c r="C32" s="33">
        <v>6773680</v>
      </c>
      <c r="D32" s="26">
        <v>6546930</v>
      </c>
      <c r="E32" s="34">
        <f t="shared" si="1"/>
        <v>226750</v>
      </c>
      <c r="F32" s="26">
        <v>6546930</v>
      </c>
      <c r="G32" s="34">
        <f t="shared" si="2"/>
        <v>0</v>
      </c>
      <c r="H32" s="37">
        <f t="shared" si="0"/>
        <v>100</v>
      </c>
      <c r="I32" s="22"/>
    </row>
    <row r="33" spans="1:9" ht="80.400000000000006" customHeight="1" x14ac:dyDescent="0.3">
      <c r="A33" s="9">
        <v>27</v>
      </c>
      <c r="B33" s="18" t="s">
        <v>30</v>
      </c>
      <c r="C33" s="33">
        <v>106898</v>
      </c>
      <c r="D33" s="24">
        <v>5000</v>
      </c>
      <c r="E33" s="34">
        <f t="shared" si="1"/>
        <v>101898</v>
      </c>
      <c r="F33" s="25">
        <v>5000</v>
      </c>
      <c r="G33" s="34">
        <f t="shared" si="2"/>
        <v>0</v>
      </c>
      <c r="H33" s="37">
        <v>0</v>
      </c>
    </row>
    <row r="34" spans="1:9" ht="43.2" customHeight="1" x14ac:dyDescent="0.3">
      <c r="A34" s="9">
        <v>28</v>
      </c>
      <c r="B34" s="18" t="s">
        <v>31</v>
      </c>
      <c r="C34" s="33">
        <v>9371388.8900000006</v>
      </c>
      <c r="D34" s="24">
        <v>9313131.6199999992</v>
      </c>
      <c r="E34" s="34">
        <f t="shared" si="1"/>
        <v>58257.270000001416</v>
      </c>
      <c r="F34" s="25">
        <v>9313131.6199999992</v>
      </c>
      <c r="G34" s="34">
        <f t="shared" si="2"/>
        <v>0</v>
      </c>
      <c r="H34" s="37">
        <f t="shared" si="0"/>
        <v>100</v>
      </c>
    </row>
    <row r="35" spans="1:9" ht="29.4" customHeight="1" x14ac:dyDescent="0.3">
      <c r="A35" s="9">
        <v>29</v>
      </c>
      <c r="B35" s="18" t="s">
        <v>32</v>
      </c>
      <c r="C35" s="33">
        <v>857174.95</v>
      </c>
      <c r="D35" s="26">
        <v>857174.95</v>
      </c>
      <c r="E35" s="34">
        <f t="shared" si="1"/>
        <v>0</v>
      </c>
      <c r="F35" s="25">
        <v>857174.95</v>
      </c>
      <c r="G35" s="34">
        <f t="shared" si="2"/>
        <v>0</v>
      </c>
      <c r="H35" s="37">
        <f t="shared" si="0"/>
        <v>100</v>
      </c>
    </row>
    <row r="36" spans="1:9" ht="59.4" customHeight="1" x14ac:dyDescent="0.3">
      <c r="A36" s="9">
        <v>30</v>
      </c>
      <c r="B36" s="18" t="s">
        <v>33</v>
      </c>
      <c r="C36" s="33">
        <v>155542</v>
      </c>
      <c r="D36" s="26">
        <v>155542</v>
      </c>
      <c r="E36" s="34">
        <f t="shared" si="1"/>
        <v>0</v>
      </c>
      <c r="F36" s="25">
        <v>155542</v>
      </c>
      <c r="G36" s="34">
        <f t="shared" si="2"/>
        <v>0</v>
      </c>
      <c r="H36" s="37">
        <f t="shared" si="0"/>
        <v>100</v>
      </c>
      <c r="I36" s="22"/>
    </row>
    <row r="37" spans="1:9" ht="39.6" x14ac:dyDescent="0.3">
      <c r="A37" s="9">
        <v>31</v>
      </c>
      <c r="B37" s="18" t="s">
        <v>34</v>
      </c>
      <c r="C37" s="33">
        <v>102601700</v>
      </c>
      <c r="D37" s="33">
        <v>102601700</v>
      </c>
      <c r="E37" s="34">
        <f t="shared" si="1"/>
        <v>0</v>
      </c>
      <c r="F37" s="26">
        <v>102601700</v>
      </c>
      <c r="G37" s="34">
        <f t="shared" si="2"/>
        <v>0</v>
      </c>
      <c r="H37" s="37">
        <f t="shared" si="0"/>
        <v>100</v>
      </c>
    </row>
    <row r="38" spans="1:9" ht="27" customHeight="1" x14ac:dyDescent="0.3">
      <c r="A38" s="9">
        <v>32</v>
      </c>
      <c r="B38" s="18" t="s">
        <v>35</v>
      </c>
      <c r="C38" s="33">
        <v>181832</v>
      </c>
      <c r="D38" s="26">
        <v>163170</v>
      </c>
      <c r="E38" s="34">
        <f t="shared" si="1"/>
        <v>18662</v>
      </c>
      <c r="F38" s="26">
        <v>163170</v>
      </c>
      <c r="G38" s="34">
        <f t="shared" si="2"/>
        <v>0</v>
      </c>
      <c r="H38" s="37">
        <f t="shared" si="0"/>
        <v>100</v>
      </c>
    </row>
    <row r="39" spans="1:9" ht="30.75" customHeight="1" x14ac:dyDescent="0.3">
      <c r="A39" s="9">
        <v>33</v>
      </c>
      <c r="B39" s="18" t="s">
        <v>36</v>
      </c>
      <c r="C39" s="33">
        <v>2971842</v>
      </c>
      <c r="D39" s="26">
        <v>2445280.2000000002</v>
      </c>
      <c r="E39" s="34">
        <f t="shared" si="1"/>
        <v>526561.79999999981</v>
      </c>
      <c r="F39" s="25">
        <v>2445280.2000000002</v>
      </c>
      <c r="G39" s="34">
        <f t="shared" si="2"/>
        <v>0</v>
      </c>
      <c r="H39" s="37">
        <f t="shared" si="0"/>
        <v>100</v>
      </c>
    </row>
    <row r="40" spans="1:9" ht="39.6" x14ac:dyDescent="0.3">
      <c r="A40" s="9">
        <v>34</v>
      </c>
      <c r="B40" s="18" t="s">
        <v>37</v>
      </c>
      <c r="C40" s="33">
        <v>21357100</v>
      </c>
      <c r="D40" s="26">
        <v>21357100</v>
      </c>
      <c r="E40" s="34">
        <f t="shared" si="1"/>
        <v>0</v>
      </c>
      <c r="F40" s="25">
        <v>21357100</v>
      </c>
      <c r="G40" s="34">
        <f t="shared" si="2"/>
        <v>0</v>
      </c>
      <c r="H40" s="37">
        <f t="shared" si="0"/>
        <v>100</v>
      </c>
    </row>
    <row r="41" spans="1:9" ht="39.6" x14ac:dyDescent="0.3">
      <c r="A41" s="9">
        <v>35</v>
      </c>
      <c r="B41" s="18" t="s">
        <v>41</v>
      </c>
      <c r="C41" s="33">
        <v>5000000</v>
      </c>
      <c r="D41" s="26">
        <v>5000000</v>
      </c>
      <c r="E41" s="34">
        <f>C41-D41</f>
        <v>0</v>
      </c>
      <c r="F41" s="25">
        <v>5000000</v>
      </c>
      <c r="G41" s="34">
        <f>D41-F41</f>
        <v>0</v>
      </c>
      <c r="H41" s="37">
        <f t="shared" si="0"/>
        <v>100</v>
      </c>
    </row>
    <row r="42" spans="1:9" ht="39.6" x14ac:dyDescent="0.3">
      <c r="A42" s="9">
        <v>36</v>
      </c>
      <c r="B42" s="18" t="s">
        <v>38</v>
      </c>
      <c r="C42" s="33">
        <v>74428400</v>
      </c>
      <c r="D42" s="26">
        <v>58250689.380000003</v>
      </c>
      <c r="E42" s="34">
        <f t="shared" si="1"/>
        <v>16177710.619999997</v>
      </c>
      <c r="F42" s="25">
        <v>58250689.380000003</v>
      </c>
      <c r="G42" s="34">
        <f t="shared" si="2"/>
        <v>0</v>
      </c>
      <c r="H42" s="37">
        <f t="shared" si="0"/>
        <v>100</v>
      </c>
    </row>
    <row r="43" spans="1:9" ht="52.95" customHeight="1" x14ac:dyDescent="0.3">
      <c r="A43" s="9">
        <v>37</v>
      </c>
      <c r="B43" s="18" t="s">
        <v>39</v>
      </c>
      <c r="C43" s="33">
        <v>11324400</v>
      </c>
      <c r="D43" s="26">
        <v>11324400</v>
      </c>
      <c r="E43" s="34">
        <f t="shared" si="1"/>
        <v>0</v>
      </c>
      <c r="F43" s="25">
        <v>11324400</v>
      </c>
      <c r="G43" s="34">
        <f t="shared" si="2"/>
        <v>0</v>
      </c>
      <c r="H43" s="37">
        <f t="shared" si="0"/>
        <v>100</v>
      </c>
    </row>
    <row r="44" spans="1:9" ht="42.6" customHeight="1" x14ac:dyDescent="0.3">
      <c r="A44" s="9">
        <v>38</v>
      </c>
      <c r="B44" s="18" t="s">
        <v>40</v>
      </c>
      <c r="C44" s="33">
        <v>3781300</v>
      </c>
      <c r="D44" s="26">
        <v>3781300</v>
      </c>
      <c r="E44" s="34">
        <f t="shared" si="1"/>
        <v>0</v>
      </c>
      <c r="F44" s="25">
        <v>3781300</v>
      </c>
      <c r="G44" s="34">
        <f t="shared" si="2"/>
        <v>0</v>
      </c>
      <c r="H44" s="37">
        <f t="shared" si="0"/>
        <v>100</v>
      </c>
    </row>
    <row r="45" spans="1:9" ht="32.25" customHeight="1" x14ac:dyDescent="0.3">
      <c r="A45" s="9">
        <v>39</v>
      </c>
      <c r="B45" s="18" t="s">
        <v>42</v>
      </c>
      <c r="C45" s="33">
        <v>4975900</v>
      </c>
      <c r="D45" s="26">
        <v>4975900</v>
      </c>
      <c r="E45" s="34">
        <f t="shared" si="1"/>
        <v>0</v>
      </c>
      <c r="F45" s="25">
        <v>4975900</v>
      </c>
      <c r="G45" s="34">
        <f t="shared" si="2"/>
        <v>0</v>
      </c>
      <c r="H45" s="37">
        <f t="shared" si="0"/>
        <v>100</v>
      </c>
    </row>
    <row r="46" spans="1:9" ht="39.6" x14ac:dyDescent="0.3">
      <c r="A46" s="9">
        <v>40</v>
      </c>
      <c r="B46" s="18" t="s">
        <v>43</v>
      </c>
      <c r="C46" s="33">
        <v>77288400</v>
      </c>
      <c r="D46" s="26">
        <v>77288400</v>
      </c>
      <c r="E46" s="34">
        <f t="shared" si="1"/>
        <v>0</v>
      </c>
      <c r="F46" s="25">
        <v>77288400</v>
      </c>
      <c r="G46" s="34">
        <f t="shared" si="2"/>
        <v>0</v>
      </c>
      <c r="H46" s="37">
        <f t="shared" si="0"/>
        <v>100</v>
      </c>
    </row>
    <row r="47" spans="1:9" ht="67.2" customHeight="1" x14ac:dyDescent="0.3">
      <c r="A47" s="9">
        <v>41</v>
      </c>
      <c r="B47" s="18" t="s">
        <v>44</v>
      </c>
      <c r="C47" s="33">
        <v>14237300</v>
      </c>
      <c r="D47" s="26">
        <v>10350000</v>
      </c>
      <c r="E47" s="34">
        <f t="shared" si="1"/>
        <v>3887300</v>
      </c>
      <c r="F47" s="26">
        <v>10350000</v>
      </c>
      <c r="G47" s="34">
        <f t="shared" si="2"/>
        <v>0</v>
      </c>
      <c r="H47" s="37">
        <f t="shared" si="0"/>
        <v>100</v>
      </c>
    </row>
    <row r="48" spans="1:9" ht="53.4" customHeight="1" x14ac:dyDescent="0.3">
      <c r="A48" s="9">
        <v>42</v>
      </c>
      <c r="B48" s="18" t="s">
        <v>45</v>
      </c>
      <c r="C48" s="33">
        <v>2067476500</v>
      </c>
      <c r="D48" s="26">
        <v>1839600000</v>
      </c>
      <c r="E48" s="34">
        <f t="shared" si="1"/>
        <v>227876500</v>
      </c>
      <c r="F48" s="26">
        <v>1839600000</v>
      </c>
      <c r="G48" s="34">
        <f t="shared" si="2"/>
        <v>0</v>
      </c>
      <c r="H48" s="37">
        <f t="shared" si="0"/>
        <v>100</v>
      </c>
    </row>
    <row r="49" spans="1:9" s="10" customFormat="1" ht="82.95" customHeight="1" x14ac:dyDescent="0.3">
      <c r="A49" s="9">
        <v>43</v>
      </c>
      <c r="B49" s="18" t="s">
        <v>46</v>
      </c>
      <c r="C49" s="33">
        <v>84970400</v>
      </c>
      <c r="D49" s="26">
        <v>63224500</v>
      </c>
      <c r="E49" s="34">
        <f t="shared" si="1"/>
        <v>21745900</v>
      </c>
      <c r="F49" s="26">
        <v>63224500</v>
      </c>
      <c r="G49" s="34">
        <f t="shared" si="2"/>
        <v>0</v>
      </c>
      <c r="H49" s="37">
        <f>F49*100/D49</f>
        <v>100</v>
      </c>
    </row>
    <row r="50" spans="1:9" s="10" customFormat="1" ht="81.599999999999994" customHeight="1" x14ac:dyDescent="0.3">
      <c r="A50" s="9">
        <v>44</v>
      </c>
      <c r="B50" s="16" t="s">
        <v>47</v>
      </c>
      <c r="C50" s="33">
        <v>7200000</v>
      </c>
      <c r="D50" s="26">
        <v>5298416</v>
      </c>
      <c r="E50" s="34">
        <f t="shared" si="1"/>
        <v>1901584</v>
      </c>
      <c r="F50" s="26">
        <v>5298416</v>
      </c>
      <c r="G50" s="34">
        <f t="shared" si="2"/>
        <v>0</v>
      </c>
      <c r="H50" s="37">
        <f t="shared" si="0"/>
        <v>100</v>
      </c>
    </row>
    <row r="51" spans="1:9" s="10" customFormat="1" ht="39.6" x14ac:dyDescent="0.3">
      <c r="A51" s="9">
        <v>45</v>
      </c>
      <c r="B51" s="16" t="s">
        <v>49</v>
      </c>
      <c r="C51" s="33">
        <v>1202439</v>
      </c>
      <c r="D51" s="26">
        <v>1202439</v>
      </c>
      <c r="E51" s="34">
        <f t="shared" si="1"/>
        <v>0</v>
      </c>
      <c r="F51" s="26">
        <v>1202439</v>
      </c>
      <c r="G51" s="34">
        <f t="shared" si="2"/>
        <v>0</v>
      </c>
      <c r="H51" s="37">
        <f t="shared" si="0"/>
        <v>100</v>
      </c>
      <c r="I51" s="42"/>
    </row>
    <row r="52" spans="1:9" s="10" customFormat="1" ht="26.4" x14ac:dyDescent="0.3">
      <c r="A52" s="9">
        <v>46</v>
      </c>
      <c r="B52" s="16" t="s">
        <v>50</v>
      </c>
      <c r="C52" s="33">
        <v>1600000</v>
      </c>
      <c r="D52" s="26">
        <v>1600000</v>
      </c>
      <c r="E52" s="34">
        <f t="shared" si="1"/>
        <v>0</v>
      </c>
      <c r="F52" s="26">
        <v>1600000</v>
      </c>
      <c r="G52" s="34">
        <f t="shared" si="2"/>
        <v>0</v>
      </c>
      <c r="H52" s="37">
        <f>F52*100/D52</f>
        <v>100</v>
      </c>
    </row>
    <row r="53" spans="1:9" s="10" customFormat="1" ht="39.6" x14ac:dyDescent="0.3">
      <c r="A53" s="9">
        <v>47</v>
      </c>
      <c r="B53" s="16" t="s">
        <v>51</v>
      </c>
      <c r="C53" s="33">
        <v>371849</v>
      </c>
      <c r="D53" s="26">
        <v>371849</v>
      </c>
      <c r="E53" s="34">
        <f t="shared" si="1"/>
        <v>0</v>
      </c>
      <c r="F53" s="25">
        <v>371849</v>
      </c>
      <c r="G53" s="34">
        <f t="shared" si="2"/>
        <v>0</v>
      </c>
      <c r="H53" s="37">
        <f>F53*100/D53</f>
        <v>100</v>
      </c>
    </row>
    <row r="54" spans="1:9" s="10" customFormat="1" ht="26.4" x14ac:dyDescent="0.3">
      <c r="A54" s="9">
        <v>48</v>
      </c>
      <c r="B54" s="16" t="s">
        <v>52</v>
      </c>
      <c r="C54" s="33">
        <v>585769</v>
      </c>
      <c r="D54" s="26">
        <v>296418.8</v>
      </c>
      <c r="E54" s="34">
        <f t="shared" si="1"/>
        <v>289350.2</v>
      </c>
      <c r="F54" s="25">
        <v>296418.8</v>
      </c>
      <c r="G54" s="34">
        <f t="shared" si="2"/>
        <v>0</v>
      </c>
      <c r="H54" s="37">
        <v>0</v>
      </c>
    </row>
    <row r="55" spans="1:9" s="10" customFormat="1" ht="39.6" x14ac:dyDescent="0.3">
      <c r="A55" s="9">
        <v>49</v>
      </c>
      <c r="B55" s="16" t="s">
        <v>53</v>
      </c>
      <c r="C55" s="33">
        <v>973425</v>
      </c>
      <c r="D55" s="26">
        <v>0</v>
      </c>
      <c r="E55" s="34">
        <f t="shared" si="1"/>
        <v>973425</v>
      </c>
      <c r="F55" s="25">
        <v>0</v>
      </c>
      <c r="G55" s="34">
        <f t="shared" si="2"/>
        <v>0</v>
      </c>
      <c r="H55" s="37">
        <v>0</v>
      </c>
    </row>
    <row r="56" spans="1:9" s="10" customFormat="1" ht="33.75" customHeight="1" x14ac:dyDescent="0.3">
      <c r="A56" s="9">
        <v>50</v>
      </c>
      <c r="B56" s="16" t="s">
        <v>54</v>
      </c>
      <c r="C56" s="33">
        <v>8109000</v>
      </c>
      <c r="D56" s="26">
        <v>2266788.1800000002</v>
      </c>
      <c r="E56" s="34">
        <f t="shared" si="1"/>
        <v>5842211.8200000003</v>
      </c>
      <c r="F56" s="25">
        <v>2266788.1800000002</v>
      </c>
      <c r="G56" s="34">
        <f>D56-F56</f>
        <v>0</v>
      </c>
      <c r="H56" s="37">
        <v>0</v>
      </c>
    </row>
    <row r="57" spans="1:9" s="10" customFormat="1" ht="26.4" x14ac:dyDescent="0.3">
      <c r="A57" s="9">
        <v>51</v>
      </c>
      <c r="B57" s="16" t="s">
        <v>55</v>
      </c>
      <c r="C57" s="33">
        <v>26108167</v>
      </c>
      <c r="D57" s="26">
        <v>26108167</v>
      </c>
      <c r="E57" s="34">
        <f t="shared" si="1"/>
        <v>0</v>
      </c>
      <c r="F57" s="25">
        <v>26108167</v>
      </c>
      <c r="G57" s="34">
        <f t="shared" si="2"/>
        <v>0</v>
      </c>
      <c r="H57" s="37">
        <f>F57*100/D57</f>
        <v>100</v>
      </c>
    </row>
    <row r="58" spans="1:9" s="10" customFormat="1" ht="39.6" x14ac:dyDescent="0.3">
      <c r="A58" s="9">
        <v>52</v>
      </c>
      <c r="B58" s="16" t="s">
        <v>56</v>
      </c>
      <c r="C58" s="33">
        <v>1200000</v>
      </c>
      <c r="D58" s="26">
        <v>1200000</v>
      </c>
      <c r="E58" s="34">
        <f t="shared" si="1"/>
        <v>0</v>
      </c>
      <c r="F58" s="26">
        <v>1200000</v>
      </c>
      <c r="G58" s="34">
        <f t="shared" si="2"/>
        <v>0</v>
      </c>
      <c r="H58" s="37">
        <f t="shared" si="0"/>
        <v>100</v>
      </c>
    </row>
    <row r="59" spans="1:9" s="10" customFormat="1" ht="58.5" customHeight="1" x14ac:dyDescent="0.3">
      <c r="A59" s="9">
        <v>53</v>
      </c>
      <c r="B59" s="16" t="s">
        <v>62</v>
      </c>
      <c r="C59" s="33">
        <v>119559.27</v>
      </c>
      <c r="D59" s="26">
        <v>119559.27</v>
      </c>
      <c r="E59" s="34">
        <f t="shared" si="1"/>
        <v>0</v>
      </c>
      <c r="F59" s="26">
        <v>119559.27</v>
      </c>
      <c r="G59" s="34">
        <f t="shared" si="2"/>
        <v>0</v>
      </c>
      <c r="H59" s="37">
        <f t="shared" si="0"/>
        <v>100</v>
      </c>
    </row>
    <row r="60" spans="1:9" s="10" customFormat="1" ht="37.5" customHeight="1" x14ac:dyDescent="0.3">
      <c r="A60" s="9">
        <v>54</v>
      </c>
      <c r="B60" s="16" t="s">
        <v>63</v>
      </c>
      <c r="C60" s="33">
        <v>17401821.34</v>
      </c>
      <c r="D60" s="26">
        <v>17401821.34</v>
      </c>
      <c r="E60" s="34">
        <f t="shared" si="1"/>
        <v>0</v>
      </c>
      <c r="F60" s="26">
        <v>17401821.34</v>
      </c>
      <c r="G60" s="34">
        <f t="shared" si="2"/>
        <v>0</v>
      </c>
      <c r="H60" s="37">
        <f t="shared" si="0"/>
        <v>100</v>
      </c>
    </row>
    <row r="61" spans="1:9" s="10" customFormat="1" ht="37.5" customHeight="1" x14ac:dyDescent="0.3">
      <c r="A61" s="9">
        <v>55</v>
      </c>
      <c r="B61" s="16" t="s">
        <v>64</v>
      </c>
      <c r="C61" s="33">
        <v>95408.16</v>
      </c>
      <c r="D61" s="26">
        <v>95408.16</v>
      </c>
      <c r="E61" s="34">
        <f t="shared" si="1"/>
        <v>0</v>
      </c>
      <c r="F61" s="26">
        <v>95408.16</v>
      </c>
      <c r="G61" s="34">
        <f>D61-F61</f>
        <v>0</v>
      </c>
      <c r="H61" s="37">
        <f t="shared" si="0"/>
        <v>100</v>
      </c>
    </row>
    <row r="62" spans="1:9" s="10" customFormat="1" ht="69.75" customHeight="1" x14ac:dyDescent="0.3">
      <c r="A62" s="9">
        <v>56</v>
      </c>
      <c r="B62" s="16" t="s">
        <v>65</v>
      </c>
      <c r="C62" s="33">
        <v>46861024.450000003</v>
      </c>
      <c r="D62" s="26">
        <v>0</v>
      </c>
      <c r="E62" s="34">
        <f t="shared" si="1"/>
        <v>46861024.450000003</v>
      </c>
      <c r="F62" s="26">
        <v>0</v>
      </c>
      <c r="G62" s="34">
        <f t="shared" ref="G62:G70" si="3">D62-F62</f>
        <v>0</v>
      </c>
      <c r="H62" s="37">
        <v>0</v>
      </c>
    </row>
    <row r="63" spans="1:9" s="10" customFormat="1" ht="83.25" customHeight="1" x14ac:dyDescent="0.3">
      <c r="A63" s="9">
        <v>57</v>
      </c>
      <c r="B63" s="16" t="s">
        <v>66</v>
      </c>
      <c r="C63" s="33">
        <v>700000</v>
      </c>
      <c r="D63" s="26">
        <v>200000</v>
      </c>
      <c r="E63" s="34">
        <f t="shared" si="1"/>
        <v>500000</v>
      </c>
      <c r="F63" s="26">
        <v>200000</v>
      </c>
      <c r="G63" s="34">
        <f t="shared" si="3"/>
        <v>0</v>
      </c>
      <c r="H63" s="37">
        <f t="shared" si="0"/>
        <v>100</v>
      </c>
    </row>
    <row r="64" spans="1:9" s="10" customFormat="1" ht="50.25" customHeight="1" x14ac:dyDescent="0.3">
      <c r="A64" s="9">
        <v>58</v>
      </c>
      <c r="B64" s="16" t="s">
        <v>67</v>
      </c>
      <c r="C64" s="33">
        <v>516262.2</v>
      </c>
      <c r="D64" s="26">
        <v>0</v>
      </c>
      <c r="E64" s="34">
        <f t="shared" si="1"/>
        <v>516262.2</v>
      </c>
      <c r="F64" s="26">
        <v>0</v>
      </c>
      <c r="G64" s="34">
        <f t="shared" si="3"/>
        <v>0</v>
      </c>
      <c r="H64" s="37">
        <v>0</v>
      </c>
    </row>
    <row r="65" spans="1:8" s="10" customFormat="1" ht="50.25" customHeight="1" x14ac:dyDescent="0.3">
      <c r="A65" s="9">
        <v>59</v>
      </c>
      <c r="B65" s="16" t="s">
        <v>68</v>
      </c>
      <c r="C65" s="33">
        <v>1000000</v>
      </c>
      <c r="D65" s="26">
        <v>0</v>
      </c>
      <c r="E65" s="34">
        <f t="shared" si="1"/>
        <v>1000000</v>
      </c>
      <c r="F65" s="26">
        <v>0</v>
      </c>
      <c r="G65" s="34">
        <f t="shared" si="3"/>
        <v>0</v>
      </c>
      <c r="H65" s="37">
        <v>0</v>
      </c>
    </row>
    <row r="66" spans="1:8" s="10" customFormat="1" ht="66" customHeight="1" x14ac:dyDescent="0.3">
      <c r="A66" s="9">
        <v>60</v>
      </c>
      <c r="B66" s="16" t="s">
        <v>69</v>
      </c>
      <c r="C66" s="33">
        <v>1751000</v>
      </c>
      <c r="D66" s="26">
        <v>1751000</v>
      </c>
      <c r="E66" s="34">
        <f t="shared" si="1"/>
        <v>0</v>
      </c>
      <c r="F66" s="26">
        <v>1751000</v>
      </c>
      <c r="G66" s="34">
        <f t="shared" si="3"/>
        <v>0</v>
      </c>
      <c r="H66" s="37">
        <f t="shared" si="0"/>
        <v>100</v>
      </c>
    </row>
    <row r="67" spans="1:8" s="10" customFormat="1" ht="66" customHeight="1" x14ac:dyDescent="0.3">
      <c r="A67" s="9">
        <v>61</v>
      </c>
      <c r="B67" s="16" t="s">
        <v>71</v>
      </c>
      <c r="C67" s="33">
        <v>2797320</v>
      </c>
      <c r="D67" s="26">
        <v>1398660</v>
      </c>
      <c r="E67" s="34">
        <f t="shared" si="1"/>
        <v>1398660</v>
      </c>
      <c r="F67" s="26">
        <v>1398660</v>
      </c>
      <c r="G67" s="34">
        <f t="shared" si="3"/>
        <v>0</v>
      </c>
      <c r="H67" s="37">
        <f t="shared" si="0"/>
        <v>100</v>
      </c>
    </row>
    <row r="68" spans="1:8" s="10" customFormat="1" ht="99" customHeight="1" x14ac:dyDescent="0.3">
      <c r="A68" s="9">
        <v>62</v>
      </c>
      <c r="B68" s="16" t="s">
        <v>72</v>
      </c>
      <c r="C68" s="33">
        <v>1782051.49</v>
      </c>
      <c r="D68" s="26">
        <v>703251.23</v>
      </c>
      <c r="E68" s="34">
        <f t="shared" si="1"/>
        <v>1078800.26</v>
      </c>
      <c r="F68" s="26">
        <v>703251.23</v>
      </c>
      <c r="G68" s="34">
        <f t="shared" si="3"/>
        <v>0</v>
      </c>
      <c r="H68" s="37">
        <f t="shared" si="0"/>
        <v>100</v>
      </c>
    </row>
    <row r="69" spans="1:8" s="10" customFormat="1" ht="56.25" customHeight="1" x14ac:dyDescent="0.3">
      <c r="A69" s="9">
        <v>64</v>
      </c>
      <c r="B69" s="16" t="s">
        <v>73</v>
      </c>
      <c r="C69" s="33">
        <v>91000</v>
      </c>
      <c r="D69" s="33">
        <v>91000</v>
      </c>
      <c r="E69" s="34">
        <f t="shared" si="1"/>
        <v>0</v>
      </c>
      <c r="F69" s="26">
        <v>91000</v>
      </c>
      <c r="G69" s="34">
        <f t="shared" si="3"/>
        <v>0</v>
      </c>
      <c r="H69" s="37">
        <v>0</v>
      </c>
    </row>
    <row r="70" spans="1:8" s="10" customFormat="1" ht="119.25" customHeight="1" x14ac:dyDescent="0.3">
      <c r="A70" s="9">
        <v>65</v>
      </c>
      <c r="B70" s="16" t="s">
        <v>75</v>
      </c>
      <c r="C70" s="33">
        <v>400000</v>
      </c>
      <c r="D70" s="33">
        <v>400000</v>
      </c>
      <c r="E70" s="34">
        <f t="shared" si="1"/>
        <v>0</v>
      </c>
      <c r="F70" s="26">
        <v>400000</v>
      </c>
      <c r="G70" s="34">
        <f t="shared" si="3"/>
        <v>0</v>
      </c>
      <c r="H70" s="37">
        <v>0</v>
      </c>
    </row>
    <row r="71" spans="1:8" ht="21" customHeight="1" x14ac:dyDescent="0.3">
      <c r="A71" s="11"/>
      <c r="B71" s="20" t="s">
        <v>57</v>
      </c>
      <c r="C71" s="21">
        <f>SUM(C7:C70)</f>
        <v>3491420973.1599994</v>
      </c>
      <c r="D71" s="21">
        <f>SUM(D7:D70)</f>
        <v>2957825176.1400003</v>
      </c>
      <c r="E71" s="21">
        <f>SUM(E7:E69)</f>
        <v>533595797.01999998</v>
      </c>
      <c r="F71" s="21">
        <f>SUM(F7:F69)</f>
        <v>2957369376.1500001</v>
      </c>
      <c r="G71" s="21">
        <f>SUM(G7:G69)</f>
        <v>55799.989999999991</v>
      </c>
      <c r="H71" s="23">
        <v>99.9</v>
      </c>
    </row>
    <row r="72" spans="1:8" ht="21.75" customHeight="1" x14ac:dyDescent="0.3">
      <c r="B72" s="12"/>
      <c r="C72" s="12"/>
      <c r="D72" s="14"/>
      <c r="E72" s="13"/>
      <c r="F72" s="30"/>
    </row>
    <row r="73" spans="1:8" x14ac:dyDescent="0.3">
      <c r="C73" s="17"/>
      <c r="F73" s="30"/>
    </row>
    <row r="74" spans="1:8" x14ac:dyDescent="0.3">
      <c r="C74" s="15"/>
    </row>
    <row r="77" spans="1:8" x14ac:dyDescent="0.3">
      <c r="D77" s="15"/>
    </row>
  </sheetData>
  <autoFilter ref="A6:H73"/>
  <mergeCells count="1">
    <mergeCell ref="A3:H3"/>
  </mergeCells>
  <pageMargins left="0.70866141732283472" right="0.70866141732283472" top="0.59055118110236227" bottom="0.39370078740157483" header="0" footer="0"/>
  <pageSetup paperSize="9" scale="8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октября</vt:lpstr>
      <vt:lpstr>'МБТ (на 1 октября'!Print_Titles</vt:lpstr>
      <vt:lpstr>'МБТ (на 1 октября'!Заголовки_для_печати</vt:lpstr>
      <vt:lpstr>'МБТ (на 1 октября'!Область_печати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Sokolova</cp:lastModifiedBy>
  <cp:revision>3</cp:revision>
  <cp:lastPrinted>2023-10-23T15:50:06Z</cp:lastPrinted>
  <dcterms:created xsi:type="dcterms:W3CDTF">2021-02-09T13:44:56Z</dcterms:created>
  <dcterms:modified xsi:type="dcterms:W3CDTF">2023-11-17T12:16:16Z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