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20952" windowHeight="9720"/>
  </bookViews>
  <sheets>
    <sheet name="Документ" sheetId="1" r:id="rId1"/>
  </sheets>
  <definedNames>
    <definedName name="_xlnm._FilterDatabase" localSheetId="0" hidden="1">Документ!$A$6:$H$58</definedName>
    <definedName name="Print_Titles" localSheetId="0">Документ!$5:$6</definedName>
    <definedName name="_xlnm.Print_Area" localSheetId="0">Документ!$A$1:$H$58</definedName>
  </definedNames>
  <calcPr calcId="145621" iterateDelta="1.0000000000000007E-3"/>
</workbook>
</file>

<file path=xl/calcChain.xml><?xml version="1.0" encoding="utf-8"?>
<calcChain xmlns="http://schemas.openxmlformats.org/spreadsheetml/2006/main">
  <c r="H57" i="1" l="1"/>
  <c r="G57" i="1"/>
  <c r="G19" i="1"/>
  <c r="G18" i="1"/>
  <c r="G7" i="1"/>
  <c r="G53" i="1" l="1"/>
  <c r="G49" i="1"/>
  <c r="H45" i="1"/>
  <c r="G45" i="1"/>
  <c r="G41" i="1"/>
  <c r="H37" i="1"/>
  <c r="G37" i="1"/>
  <c r="H33" i="1"/>
  <c r="G33" i="1"/>
  <c r="H29" i="1"/>
  <c r="G29" i="1"/>
  <c r="G25" i="1"/>
  <c r="H21" i="1"/>
  <c r="G21" i="1"/>
  <c r="H15" i="1"/>
  <c r="G15" i="1"/>
  <c r="H11" i="1"/>
  <c r="G11" i="1"/>
  <c r="G56" i="1"/>
  <c r="G52" i="1"/>
  <c r="H48" i="1"/>
  <c r="G48" i="1"/>
  <c r="H44" i="1"/>
  <c r="G44" i="1"/>
  <c r="H40" i="1"/>
  <c r="G40" i="1"/>
  <c r="G36" i="1"/>
  <c r="H32" i="1"/>
  <c r="G32" i="1"/>
  <c r="H28" i="1"/>
  <c r="G28" i="1"/>
  <c r="G24" i="1"/>
  <c r="G20" i="1"/>
  <c r="H14" i="1"/>
  <c r="G14" i="1"/>
  <c r="G10" i="1"/>
  <c r="G55" i="1"/>
  <c r="G51" i="1"/>
  <c r="H47" i="1"/>
  <c r="G47" i="1"/>
  <c r="H43" i="1"/>
  <c r="G43" i="1"/>
  <c r="G39" i="1"/>
  <c r="H35" i="1"/>
  <c r="G35" i="1"/>
  <c r="G31" i="1"/>
  <c r="G27" i="1"/>
  <c r="G23" i="1"/>
  <c r="H17" i="1"/>
  <c r="G17" i="1"/>
  <c r="G13" i="1"/>
  <c r="G9" i="1"/>
  <c r="G54" i="1"/>
  <c r="G50" i="1"/>
  <c r="H46" i="1"/>
  <c r="G46" i="1"/>
  <c r="H42" i="1"/>
  <c r="G42" i="1"/>
  <c r="H38" i="1"/>
  <c r="G38" i="1"/>
  <c r="H34" i="1"/>
  <c r="G34" i="1"/>
  <c r="G30" i="1"/>
  <c r="G26" i="1"/>
  <c r="G22" i="1"/>
  <c r="G16" i="1"/>
  <c r="G12" i="1"/>
  <c r="H8" i="1"/>
  <c r="G8" i="1"/>
  <c r="D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C7" i="1"/>
  <c r="C58" i="1" s="1"/>
  <c r="F58" i="1" l="1"/>
  <c r="E58" i="1"/>
  <c r="G58" i="1" l="1"/>
</calcChain>
</file>

<file path=xl/sharedStrings.xml><?xml version="1.0" encoding="utf-8"?>
<sst xmlns="http://schemas.openxmlformats.org/spreadsheetml/2006/main" count="63" uniqueCount="63">
  <si>
    <t>Приложение 1 к пояснительной записке</t>
  </si>
  <si>
    <t>Информация о поступлении межбюджетных трансфертов в 2023 году на 01.04.2023</t>
  </si>
  <si>
    <t>рублей</t>
  </si>
  <si>
    <t>№ п/п</t>
  </si>
  <si>
    <t xml:space="preserve">Наименование </t>
  </si>
  <si>
    <t>Плановые назначения 
с учетом изменений</t>
  </si>
  <si>
    <t>Фактическое поступление</t>
  </si>
  <si>
    <t>Отклонение
 (гр.3-гр.4)</t>
  </si>
  <si>
    <t>Строительство и реконструкция (модернизация) объектов питьевого водоснабжения (Строительство станции водоочистки с созданием системы управления комплексом водоснабжения в Пожня-Ель г. Ухта, Республика Коми, муниципальное образование городского округа Ухта, в 6 км от г. Ухты по автодороге Ухта Троицко Печорск)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</si>
  <si>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(Однократная привязка проекта повторного применения "Физкультурно-оздоровительный комплекс г.Чадан" для строительства объекта "Физкультурно-оздоровительный комплекс единоборств г.Ухта, г.Ухта, проспект Космонавтов, 19б)</t>
  </si>
  <si>
    <t>Проведение комплексных кадастровых работ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</si>
  <si>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</si>
  <si>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</si>
  <si>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</si>
  <si>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</si>
  <si>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</si>
  <si>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</si>
  <si>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</si>
  <si>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</si>
  <si>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статьями 2 и 2(1)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</si>
  <si>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6 статьи 1 и статьей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</si>
  <si>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</si>
  <si>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</si>
  <si>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</si>
  <si>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Реализация программ формирования современной городской среды</t>
  </si>
  <si>
    <t>Организация транспортного обслуживания населения по муниципальным маршрутам регулярных перевозок пассажиров и багажа автомобильным транспортом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</si>
  <si>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</si>
  <si>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</si>
  <si>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</si>
  <si>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Оплата услуг по обращению с твердыми коммунальными отходами</t>
  </si>
  <si>
    <t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</si>
  <si>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Компенсация расходов, понесенных органами местного самоуправления при осуществлении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</si>
  <si>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Реализация отдельных мероприятий регионального проекта "Культурная среда" (ремонт образовательных учреждений в сфере культуры)</t>
  </si>
  <si>
    <t>Поддержка отрасли культуры (Комплектование книжных фондов муниципальных библиотек)</t>
  </si>
  <si>
    <t>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</t>
  </si>
  <si>
    <t>Оказание муниципальных услуг (выполнение работ) учреждениями (повышение оплаты труда отдельных категорий работников в сфере культуры)</t>
  </si>
  <si>
    <t>Поддержание работоспособности инфраструктуры связи</t>
  </si>
  <si>
    <t>Оснащение объектов спортивной инфраструктуры спортивно-технологическим оборудованием</t>
  </si>
  <si>
    <t>Реализация отдельных мероприятий регионального проекта "Современная школа" (создание детских технопарков "школьный Кванториум")</t>
  </si>
  <si>
    <t>Организация бесплатного горячего питания обучающихся, получающих начальное общее образование в образовательных организациях</t>
  </si>
  <si>
    <t>Укрепление и модернизация материально-технической базы муниципальных организаций (проведение капитальных и текущих ремонтов, приобретение оборудования для пищеблоков)</t>
  </si>
  <si>
    <t>Укрепление и модернизация материально-технической базы муниципальных организаций (обеспечение комплексной безопасности)</t>
  </si>
  <si>
    <t>Укрепление и модернизация материально-технической базы муниципальных организаций (ремонт помещений в целях создания детского технопарка "Кванториум")</t>
  </si>
  <si>
    <t>Проведение оздоровительной кампании детей</t>
  </si>
  <si>
    <t>Оказание муниципальных услуг (выполнение работ) (повышение оплаты труда отдельных категорий работников в сфере образования)</t>
  </si>
  <si>
    <t>Предоставление компенсации родителям (законным представителям) платы за присмотр и уход за детьми, посещающими муниципальные образовательные организации, реализующие основную образовательную программу дошкольного образования</t>
  </si>
  <si>
    <t>Оказание муниципальных услуг (выполнение работ) (реализация муниципальными дошкольными и муниципальными общеобразовательными организациями образовательных программ)</t>
  </si>
  <si>
    <t>Обеспечение выплат ежемесячного денежного вознаграждения за классное руководство педагогическим работникам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</si>
  <si>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</si>
  <si>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Дотации на выравнивание бюджетной обеспеченности муниципальных районов (муниципальных округов, городских округов) в Республике Коми</t>
  </si>
  <si>
    <t>Реализация народных проектов в сфере малого и среднего предпринимательства, прошедших отбор в рамках проекта "Народный бюджет"</t>
  </si>
  <si>
    <t>Реализация народных проектов в сфере образования, прошедших отбор в рамках проекта "Народный бюджет"</t>
  </si>
  <si>
    <t>Реализация народных проектов в сфере охраны окружающей среды, прошедших отбор в рамках проекта "Народный бюджет"</t>
  </si>
  <si>
    <t>Реализация народных проектов в сфере благоустройства, прошедших отбор в рамках проекта "Народный бюджет"</t>
  </si>
  <si>
    <t>Реализация народных проектов в сфере дорожной деятельности, прошедших отбор в рамках проекта "Народный бюджет"</t>
  </si>
  <si>
    <t>Реализация мероприятий, направленных на исполнение наказов избирателей, рекомендуемых к выполнению в 2023 году</t>
  </si>
  <si>
    <t>Реализация программы комплексного развития молодежной политики в регионах РФ "Регион для молодых"</t>
  </si>
  <si>
    <t>Укрепление материально-технической базы муниципальных образовательных организаций (исполнение наказов избирателей)</t>
  </si>
  <si>
    <t>ИТОГО</t>
  </si>
  <si>
    <t>Дотации (гранты) на поощрение муниципальных образований в Республике Коми, за участие в проекте «Народный бюджет» и реализацию народных проектов в рамках проекта «Народный бюджет», а также на развитие народных инициатив в муниципальных образованиях в Республике Коми</t>
  </si>
  <si>
    <t xml:space="preserve">Исполнение </t>
  </si>
  <si>
    <t>Неисполненные назначения 
(гр.4 - гр.6)</t>
  </si>
  <si>
    <t xml:space="preserve">Процент исполнения фактических поступлений  (%)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</si>
</sst>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Calibri"/>
      <scheme val="minor"/>
    </font>
    <font>
      <sz val="11"/>
      <name val="Calibri"/>
      <scheme val="minor"/>
    </font>
    <font>
      <b/>
      <sz val="11"/>
      <name val="Arial"/>
    </font>
    <font>
      <b/>
      <sz val="10"/>
      <name val="Arial"/>
    </font>
    <font>
      <sz val="10"/>
      <name val="Arial Cyr"/>
    </font>
    <font>
      <sz val="10"/>
      <name val="Arial"/>
    </font>
    <font>
      <sz val="11"/>
      <color indexed="2"/>
      <name val="Calibri"/>
      <scheme val="minor"/>
    </font>
    <font>
      <sz val="10"/>
      <color indexed="2"/>
      <name val="Calibri"/>
      <scheme val="minor"/>
    </font>
    <font>
      <sz val="12"/>
      <color indexed="2"/>
      <name val="Times New Roman"/>
    </font>
    <font>
      <sz val="12"/>
      <name val="Times New Roman"/>
    </font>
    <font>
      <sz val="10"/>
      <name val="Times New Roman"/>
    </font>
    <font>
      <sz val="10"/>
      <color theme="1"/>
      <name val="Times New Roman"/>
    </font>
    <font>
      <b/>
      <sz val="10"/>
      <color indexed="2"/>
      <name val="Times New Roman"/>
    </font>
    <font>
      <b/>
      <sz val="10"/>
      <color theme="1"/>
      <name val="Times New Roman"/>
    </font>
    <font>
      <sz val="10"/>
      <color indexed="2"/>
      <name val="Arial"/>
    </font>
    <font>
      <b/>
      <sz val="11"/>
      <color indexed="2"/>
      <name val="Times New Roman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D5AB"/>
        <bgColor rgb="FFFFD5AB"/>
      </patternFill>
    </fill>
    <fill>
      <patternFill patternType="solid">
        <fgColor rgb="FFDCE6F2"/>
        <bgColor rgb="FFDCE6F2"/>
      </patternFill>
    </fill>
    <fill>
      <patternFill patternType="solid">
        <fgColor rgb="FFF1F5F9"/>
        <bgColor rgb="FFF1F5F9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/>
      <right/>
      <top style="medium">
        <color rgb="FFFAC09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1" fillId="0" borderId="0"/>
    <xf numFmtId="0" fontId="1" fillId="0" borderId="0"/>
    <xf numFmtId="4" fontId="2" fillId="2" borderId="1">
      <alignment horizontal="right" shrinkToFit="1"/>
    </xf>
    <xf numFmtId="4" fontId="2" fillId="2" borderId="2">
      <alignment horizontal="right" shrinkToFit="1"/>
    </xf>
    <xf numFmtId="49" fontId="3" fillId="3" borderId="3">
      <alignment horizontal="center" vertical="top" shrinkToFit="1"/>
    </xf>
    <xf numFmtId="49" fontId="3" fillId="3" borderId="4">
      <alignment horizontal="center" vertical="top" shrinkToFit="1"/>
    </xf>
    <xf numFmtId="0" fontId="3" fillId="3" borderId="4">
      <alignment horizontal="left" vertical="top" wrapText="1"/>
    </xf>
    <xf numFmtId="4" fontId="3" fillId="3" borderId="4">
      <alignment horizontal="right" vertical="top" shrinkToFit="1"/>
    </xf>
    <xf numFmtId="4" fontId="3" fillId="3" borderId="5">
      <alignment horizontal="right" vertical="top" shrinkToFit="1"/>
    </xf>
    <xf numFmtId="49" fontId="3" fillId="4" borderId="6">
      <alignment horizontal="center" vertical="top" shrinkToFit="1"/>
    </xf>
    <xf numFmtId="49" fontId="3" fillId="4" borderId="7">
      <alignment horizontal="center" vertical="top" shrinkToFit="1"/>
    </xf>
    <xf numFmtId="0" fontId="3" fillId="4" borderId="7">
      <alignment horizontal="left" vertical="top" wrapText="1"/>
    </xf>
    <xf numFmtId="4" fontId="3" fillId="4" borderId="7">
      <alignment horizontal="right" vertical="top" shrinkToFit="1"/>
    </xf>
    <xf numFmtId="4" fontId="3" fillId="4" borderId="8">
      <alignment horizontal="right" vertical="top" shrinkToFit="1"/>
    </xf>
    <xf numFmtId="49" fontId="4" fillId="0" borderId="6">
      <alignment horizontal="center" vertical="top" shrinkToFit="1"/>
    </xf>
    <xf numFmtId="49" fontId="5" fillId="0" borderId="7">
      <alignment horizontal="center" vertical="top" shrinkToFit="1"/>
    </xf>
    <xf numFmtId="0" fontId="5" fillId="0" borderId="7">
      <alignment horizontal="left" vertical="top" wrapText="1"/>
    </xf>
    <xf numFmtId="4" fontId="5" fillId="0" borderId="7">
      <alignment horizontal="right" vertical="top" shrinkToFit="1"/>
    </xf>
    <xf numFmtId="4" fontId="5" fillId="0" borderId="8">
      <alignment horizontal="right" vertical="top" shrinkToFit="1"/>
    </xf>
    <xf numFmtId="0" fontId="5" fillId="0" borderId="0">
      <alignment horizontal="right" vertical="top" wrapText="1"/>
    </xf>
    <xf numFmtId="0" fontId="5" fillId="0" borderId="0"/>
    <xf numFmtId="0" fontId="5" fillId="0" borderId="0"/>
    <xf numFmtId="0" fontId="1" fillId="0" borderId="0"/>
    <xf numFmtId="49" fontId="3" fillId="0" borderId="9">
      <alignment horizontal="center" vertical="center" wrapText="1"/>
    </xf>
    <xf numFmtId="0" fontId="5" fillId="0" borderId="10"/>
  </cellStyleXfs>
  <cellXfs count="35">
    <xf numFmtId="0" fontId="0" fillId="0" borderId="0" xfId="0"/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/>
    <xf numFmtId="0" fontId="9" fillId="0" borderId="0" xfId="0" applyFont="1"/>
    <xf numFmtId="0" fontId="9" fillId="5" borderId="0" xfId="0" applyFont="1" applyFill="1"/>
    <xf numFmtId="0" fontId="10" fillId="0" borderId="0" xfId="0" applyFont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11" fillId="5" borderId="12" xfId="17" quotePrefix="1" applyFont="1" applyFill="1" applyBorder="1" applyAlignment="1">
      <alignment horizontal="left" vertical="center" wrapText="1"/>
    </xf>
    <xf numFmtId="4" fontId="11" fillId="0" borderId="11" xfId="8" applyNumberFormat="1" applyFont="1" applyFill="1" applyBorder="1" applyAlignment="1">
      <alignment horizontal="right" vertical="center" shrinkToFit="1"/>
    </xf>
    <xf numFmtId="4" fontId="11" fillId="0" borderId="11" xfId="19" applyNumberFormat="1" applyFont="1" applyBorder="1" applyAlignment="1">
      <alignment vertical="center" shrinkToFit="1"/>
    </xf>
    <xf numFmtId="0" fontId="11" fillId="0" borderId="12" xfId="17" quotePrefix="1" applyFont="1" applyBorder="1" applyAlignment="1">
      <alignment horizontal="left" vertical="center" wrapText="1"/>
    </xf>
    <xf numFmtId="4" fontId="11" fillId="0" borderId="11" xfId="9" applyNumberFormat="1" applyFont="1" applyFill="1" applyBorder="1" applyAlignment="1">
      <alignment horizontal="right" vertical="center" shrinkToFit="1"/>
    </xf>
    <xf numFmtId="0" fontId="6" fillId="5" borderId="0" xfId="0" applyFont="1" applyFill="1" applyProtection="1">
      <protection locked="0"/>
    </xf>
    <xf numFmtId="4" fontId="11" fillId="0" borderId="11" xfId="18" applyNumberFormat="1" applyFont="1" applyBorder="1" applyAlignment="1">
      <alignment vertical="center" shrinkToFit="1"/>
    </xf>
    <xf numFmtId="0" fontId="11" fillId="0" borderId="7" xfId="6" applyNumberFormat="1" applyFont="1" applyFill="1" applyBorder="1" applyAlignment="1">
      <alignment horizontal="left" vertical="top" wrapText="1"/>
    </xf>
    <xf numFmtId="0" fontId="12" fillId="0" borderId="11" xfId="0" applyFont="1" applyBorder="1" applyProtection="1">
      <protection locked="0"/>
    </xf>
    <xf numFmtId="0" fontId="13" fillId="0" borderId="11" xfId="17" quotePrefix="1" applyFont="1" applyBorder="1" applyAlignment="1">
      <alignment horizontal="center" vertical="center" wrapText="1"/>
    </xf>
    <xf numFmtId="0" fontId="14" fillId="0" borderId="0" xfId="25" applyFont="1" applyBorder="1"/>
    <xf numFmtId="4" fontId="6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4" fontId="16" fillId="5" borderId="11" xfId="9" applyNumberFormat="1" applyFont="1" applyFill="1" applyBorder="1" applyAlignment="1">
      <alignment horizontal="right" vertical="center" shrinkToFit="1"/>
    </xf>
    <xf numFmtId="4" fontId="16" fillId="0" borderId="11" xfId="19" applyNumberFormat="1" applyFont="1" applyBorder="1" applyAlignment="1">
      <alignment vertical="center" shrinkToFit="1"/>
    </xf>
    <xf numFmtId="164" fontId="16" fillId="0" borderId="11" xfId="0" applyNumberFormat="1" applyFont="1" applyBorder="1" applyAlignment="1" applyProtection="1">
      <alignment horizontal="right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7" fillId="0" borderId="12" xfId="17" quotePrefix="1" applyFont="1" applyBorder="1" applyAlignment="1">
      <alignment horizontal="left" vertical="center" wrapText="1"/>
    </xf>
    <xf numFmtId="4" fontId="13" fillId="5" borderId="11" xfId="18" applyNumberFormat="1" applyFont="1" applyFill="1" applyBorder="1" applyAlignment="1">
      <alignment horizontal="right" vertical="center" shrinkToFit="1"/>
    </xf>
    <xf numFmtId="4" fontId="11" fillId="5" borderId="11" xfId="9" applyNumberFormat="1" applyFont="1" applyFill="1" applyBorder="1" applyAlignment="1">
      <alignment horizontal="right" vertical="center" shrinkToFit="1"/>
    </xf>
    <xf numFmtId="0" fontId="16" fillId="0" borderId="11" xfId="0" applyFont="1" applyBorder="1" applyAlignment="1">
      <alignment horizontal="center" vertical="center" wrapText="1"/>
    </xf>
    <xf numFmtId="164" fontId="18" fillId="0" borderId="11" xfId="0" applyNumberFormat="1" applyFont="1" applyBorder="1" applyAlignment="1" applyProtection="1">
      <alignment horizontal="right" vertical="center"/>
      <protection locked="0"/>
    </xf>
    <xf numFmtId="4" fontId="18" fillId="5" borderId="11" xfId="18" applyNumberFormat="1" applyFont="1" applyFill="1" applyBorder="1" applyAlignment="1">
      <alignment horizontal="right" vertical="center" shrinkToFit="1"/>
    </xf>
    <xf numFmtId="0" fontId="9" fillId="0" borderId="0" xfId="0" applyFont="1" applyAlignment="1">
      <alignment horizontal="center" vertical="center"/>
    </xf>
  </cellXfs>
  <cellStyles count="26">
    <cellStyle name="br" xfId="1"/>
    <cellStyle name="col" xfId="2"/>
    <cellStyle name="ex58" xfId="3"/>
    <cellStyle name="ex59" xfId="4"/>
    <cellStyle name="ex60" xfId="5"/>
    <cellStyle name="ex61" xfId="6"/>
    <cellStyle name="ex62" xfId="7"/>
    <cellStyle name="ex63" xfId="8"/>
    <cellStyle name="ex64" xfId="9"/>
    <cellStyle name="ex65" xfId="10"/>
    <cellStyle name="ex66" xfId="11"/>
    <cellStyle name="ex67" xfId="12"/>
    <cellStyle name="ex68" xfId="13"/>
    <cellStyle name="ex69" xfId="14"/>
    <cellStyle name="ex70" xfId="15"/>
    <cellStyle name="ex71" xfId="16"/>
    <cellStyle name="ex72" xfId="17"/>
    <cellStyle name="ex73" xfId="18"/>
    <cellStyle name="ex74" xfId="19"/>
    <cellStyle name="st57" xfId="20"/>
    <cellStyle name="style0" xfId="21"/>
    <cellStyle name="td" xfId="22"/>
    <cellStyle name="tr" xfId="23"/>
    <cellStyle name="xl_bot_header" xfId="24"/>
    <cellStyle name="xl_total_bot" xfId="2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zoomScale="90" workbookViewId="0">
      <pane ySplit="6" topLeftCell="A14" activePane="bottomLeft" state="frozen"/>
      <selection activeCell="J8" sqref="J8"/>
      <selection pane="bottomLeft" activeCell="F30" sqref="F30"/>
    </sheetView>
  </sheetViews>
  <sheetFormatPr defaultColWidth="9.109375" defaultRowHeight="14.4" x14ac:dyDescent="0.3"/>
  <cols>
    <col min="1" max="1" width="4.5546875" style="1" customWidth="1"/>
    <col min="2" max="2" width="52.109375" style="1" customWidth="1"/>
    <col min="3" max="3" width="14.6640625" style="2" customWidth="1"/>
    <col min="4" max="4" width="13.88671875" style="2" customWidth="1"/>
    <col min="5" max="5" width="17" style="1" customWidth="1"/>
    <col min="6" max="6" width="13.44140625" style="1" customWidth="1"/>
    <col min="7" max="8" width="13.88671875" style="1" customWidth="1"/>
    <col min="9" max="16384" width="9.109375" style="1"/>
  </cols>
  <sheetData>
    <row r="1" spans="1:8" s="3" customFormat="1" ht="15.6" x14ac:dyDescent="0.3">
      <c r="A1" s="4"/>
      <c r="B1" s="5"/>
      <c r="C1" s="6"/>
      <c r="D1" s="6"/>
      <c r="E1" s="4"/>
      <c r="F1" s="7"/>
      <c r="G1" s="8"/>
      <c r="H1" s="8" t="s">
        <v>0</v>
      </c>
    </row>
    <row r="2" spans="1:8" s="3" customFormat="1" ht="15.6" x14ac:dyDescent="0.3">
      <c r="A2" s="4"/>
      <c r="B2" s="4"/>
      <c r="C2" s="6"/>
      <c r="D2" s="6"/>
      <c r="E2" s="4"/>
      <c r="F2" s="4"/>
      <c r="G2" s="4"/>
      <c r="H2" s="4"/>
    </row>
    <row r="3" spans="1:8" s="3" customFormat="1" ht="15.6" x14ac:dyDescent="0.3">
      <c r="A3" s="34" t="s">
        <v>1</v>
      </c>
      <c r="B3" s="34"/>
      <c r="C3" s="34"/>
      <c r="D3" s="34"/>
      <c r="E3" s="34"/>
      <c r="F3" s="34"/>
      <c r="G3" s="34"/>
      <c r="H3" s="34"/>
    </row>
    <row r="4" spans="1:8" s="3" customFormat="1" ht="15.6" x14ac:dyDescent="0.3">
      <c r="A4" s="4"/>
      <c r="B4" s="4"/>
      <c r="C4" s="6"/>
      <c r="D4" s="6"/>
      <c r="E4" s="4"/>
      <c r="F4" s="4"/>
      <c r="G4" s="4"/>
      <c r="H4" s="9" t="s">
        <v>2</v>
      </c>
    </row>
    <row r="5" spans="1:8" s="3" customFormat="1" ht="56.4" customHeight="1" x14ac:dyDescent="0.3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31" t="s">
        <v>60</v>
      </c>
      <c r="G5" s="10" t="s">
        <v>61</v>
      </c>
      <c r="H5" s="10" t="s">
        <v>62</v>
      </c>
    </row>
    <row r="6" spans="1:8" s="3" customFormat="1" ht="15.6" x14ac:dyDescent="0.3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85.5" customHeight="1" x14ac:dyDescent="0.3">
      <c r="A7" s="27">
        <v>1</v>
      </c>
      <c r="B7" s="11" t="s">
        <v>8</v>
      </c>
      <c r="C7" s="12">
        <f>261677380+42017466.37</f>
        <v>303694846.37</v>
      </c>
      <c r="D7" s="12">
        <v>0</v>
      </c>
      <c r="E7" s="13">
        <f t="shared" ref="E7:E57" si="0">C7-D7</f>
        <v>303694846.37</v>
      </c>
      <c r="F7" s="24">
        <v>0</v>
      </c>
      <c r="G7" s="25">
        <f>D7-F7</f>
        <v>0</v>
      </c>
      <c r="H7" s="26">
        <v>0</v>
      </c>
    </row>
    <row r="8" spans="1:8" ht="99" customHeight="1" x14ac:dyDescent="0.3">
      <c r="A8" s="27">
        <v>2</v>
      </c>
      <c r="B8" s="14" t="s">
        <v>9</v>
      </c>
      <c r="C8" s="12">
        <v>21077750</v>
      </c>
      <c r="D8" s="12">
        <v>57890.47</v>
      </c>
      <c r="E8" s="13">
        <f t="shared" si="0"/>
        <v>21019859.530000001</v>
      </c>
      <c r="F8" s="24">
        <v>57890.47</v>
      </c>
      <c r="G8" s="25">
        <f t="shared" ref="G8:G57" si="1">D8-F8</f>
        <v>0</v>
      </c>
      <c r="H8" s="26">
        <f t="shared" ref="H8:H48" si="2">F8*100/D8</f>
        <v>100</v>
      </c>
    </row>
    <row r="9" spans="1:8" ht="43.2" customHeight="1" x14ac:dyDescent="0.3">
      <c r="A9" s="27">
        <v>3</v>
      </c>
      <c r="B9" s="14" t="s">
        <v>10</v>
      </c>
      <c r="C9" s="12">
        <v>531556.5</v>
      </c>
      <c r="D9" s="15">
        <v>0</v>
      </c>
      <c r="E9" s="13">
        <f t="shared" si="0"/>
        <v>531556.5</v>
      </c>
      <c r="F9" s="24">
        <v>0</v>
      </c>
      <c r="G9" s="25">
        <f t="shared" si="1"/>
        <v>0</v>
      </c>
      <c r="H9" s="26">
        <v>0</v>
      </c>
    </row>
    <row r="10" spans="1:8" s="16" customFormat="1" ht="94.95" customHeight="1" x14ac:dyDescent="0.3">
      <c r="A10" s="27">
        <v>4</v>
      </c>
      <c r="B10" s="11" t="s">
        <v>11</v>
      </c>
      <c r="C10" s="17">
        <v>25121214.350000001</v>
      </c>
      <c r="D10" s="17">
        <v>0</v>
      </c>
      <c r="E10" s="13">
        <f t="shared" si="0"/>
        <v>25121214.350000001</v>
      </c>
      <c r="F10" s="24">
        <v>0</v>
      </c>
      <c r="G10" s="25">
        <f t="shared" si="1"/>
        <v>0</v>
      </c>
      <c r="H10" s="26">
        <v>0</v>
      </c>
    </row>
    <row r="11" spans="1:8" s="16" customFormat="1" ht="51.6" customHeight="1" x14ac:dyDescent="0.3">
      <c r="A11" s="27">
        <v>5</v>
      </c>
      <c r="B11" s="14" t="s">
        <v>12</v>
      </c>
      <c r="C11" s="12">
        <v>22174451.649999999</v>
      </c>
      <c r="D11" s="15">
        <v>17374451.649999999</v>
      </c>
      <c r="E11" s="13">
        <f t="shared" si="0"/>
        <v>4800000</v>
      </c>
      <c r="F11" s="24">
        <v>17374451.649999999</v>
      </c>
      <c r="G11" s="25">
        <f t="shared" si="1"/>
        <v>0</v>
      </c>
      <c r="H11" s="26">
        <f t="shared" si="2"/>
        <v>100</v>
      </c>
    </row>
    <row r="12" spans="1:8" s="16" customFormat="1" ht="50.25" customHeight="1" x14ac:dyDescent="0.3">
      <c r="A12" s="27">
        <v>6</v>
      </c>
      <c r="B12" s="14" t="s">
        <v>13</v>
      </c>
      <c r="C12" s="12">
        <v>1368972</v>
      </c>
      <c r="D12" s="15">
        <v>0</v>
      </c>
      <c r="E12" s="13">
        <f t="shared" si="0"/>
        <v>1368972</v>
      </c>
      <c r="F12" s="24">
        <v>0</v>
      </c>
      <c r="G12" s="25">
        <f t="shared" si="1"/>
        <v>0</v>
      </c>
      <c r="H12" s="26">
        <v>0</v>
      </c>
    </row>
    <row r="13" spans="1:8" s="16" customFormat="1" ht="51" customHeight="1" x14ac:dyDescent="0.3">
      <c r="A13" s="27">
        <v>7</v>
      </c>
      <c r="B13" s="18" t="s">
        <v>14</v>
      </c>
      <c r="C13" s="12">
        <v>2737944</v>
      </c>
      <c r="D13" s="12">
        <v>0</v>
      </c>
      <c r="E13" s="13">
        <f t="shared" si="0"/>
        <v>2737944</v>
      </c>
      <c r="F13" s="24">
        <v>0</v>
      </c>
      <c r="G13" s="25">
        <f t="shared" si="1"/>
        <v>0</v>
      </c>
      <c r="H13" s="26">
        <v>0</v>
      </c>
    </row>
    <row r="14" spans="1:8" ht="67.95" customHeight="1" x14ac:dyDescent="0.3">
      <c r="A14" s="27">
        <v>8</v>
      </c>
      <c r="B14" s="11" t="s">
        <v>15</v>
      </c>
      <c r="C14" s="12">
        <v>775500</v>
      </c>
      <c r="D14" s="12">
        <v>134523.89000000001</v>
      </c>
      <c r="E14" s="13">
        <f t="shared" si="0"/>
        <v>640976.11</v>
      </c>
      <c r="F14" s="24">
        <v>134523.89000000001</v>
      </c>
      <c r="G14" s="25">
        <f t="shared" si="1"/>
        <v>0</v>
      </c>
      <c r="H14" s="26">
        <f t="shared" si="2"/>
        <v>100</v>
      </c>
    </row>
    <row r="15" spans="1:8" s="16" customFormat="1" ht="70.95" customHeight="1" x14ac:dyDescent="0.3">
      <c r="A15" s="27">
        <v>9</v>
      </c>
      <c r="B15" s="11" t="s">
        <v>16</v>
      </c>
      <c r="C15" s="12">
        <v>103400</v>
      </c>
      <c r="D15" s="15">
        <v>21902.5</v>
      </c>
      <c r="E15" s="13">
        <f t="shared" si="0"/>
        <v>81497.5</v>
      </c>
      <c r="F15" s="24">
        <v>21902.5</v>
      </c>
      <c r="G15" s="25">
        <f t="shared" si="1"/>
        <v>0</v>
      </c>
      <c r="H15" s="26">
        <f t="shared" si="2"/>
        <v>100</v>
      </c>
    </row>
    <row r="16" spans="1:8" s="16" customFormat="1" ht="70.95" customHeight="1" x14ac:dyDescent="0.3">
      <c r="A16" s="27">
        <v>10</v>
      </c>
      <c r="B16" s="11" t="s">
        <v>17</v>
      </c>
      <c r="C16" s="17">
        <v>20700</v>
      </c>
      <c r="D16" s="17">
        <v>0</v>
      </c>
      <c r="E16" s="13">
        <f t="shared" si="0"/>
        <v>20700</v>
      </c>
      <c r="F16" s="24">
        <v>0</v>
      </c>
      <c r="G16" s="25">
        <f t="shared" si="1"/>
        <v>0</v>
      </c>
      <c r="H16" s="26">
        <v>0</v>
      </c>
    </row>
    <row r="17" spans="1:8" s="16" customFormat="1" ht="70.95" customHeight="1" x14ac:dyDescent="0.3">
      <c r="A17" s="27">
        <v>11</v>
      </c>
      <c r="B17" s="11" t="s">
        <v>18</v>
      </c>
      <c r="C17" s="12">
        <v>17080800</v>
      </c>
      <c r="D17" s="12">
        <v>1714097.05</v>
      </c>
      <c r="E17" s="13">
        <f t="shared" si="0"/>
        <v>15366702.949999999</v>
      </c>
      <c r="F17" s="24">
        <v>1714097.05</v>
      </c>
      <c r="G17" s="25">
        <f t="shared" si="1"/>
        <v>0</v>
      </c>
      <c r="H17" s="26">
        <f t="shared" si="2"/>
        <v>100</v>
      </c>
    </row>
    <row r="18" spans="1:8" ht="72" customHeight="1" x14ac:dyDescent="0.3">
      <c r="A18" s="27">
        <v>12</v>
      </c>
      <c r="B18" s="11" t="s">
        <v>19</v>
      </c>
      <c r="C18" s="12">
        <v>50800</v>
      </c>
      <c r="D18" s="15">
        <v>50800</v>
      </c>
      <c r="E18" s="13">
        <f t="shared" si="0"/>
        <v>0</v>
      </c>
      <c r="F18" s="24">
        <v>0</v>
      </c>
      <c r="G18" s="25">
        <f t="shared" si="1"/>
        <v>50800</v>
      </c>
      <c r="H18" s="26">
        <v>0</v>
      </c>
    </row>
    <row r="19" spans="1:8" ht="67.2" customHeight="1" x14ac:dyDescent="0.3">
      <c r="A19" s="27">
        <v>13</v>
      </c>
      <c r="B19" s="11" t="s">
        <v>20</v>
      </c>
      <c r="C19" s="17">
        <v>5000</v>
      </c>
      <c r="D19" s="17">
        <v>5000</v>
      </c>
      <c r="E19" s="13">
        <f t="shared" si="0"/>
        <v>0</v>
      </c>
      <c r="F19" s="24">
        <v>0</v>
      </c>
      <c r="G19" s="25">
        <f t="shared" si="1"/>
        <v>5000</v>
      </c>
      <c r="H19" s="26">
        <v>0</v>
      </c>
    </row>
    <row r="20" spans="1:8" ht="70.2" customHeight="1" x14ac:dyDescent="0.3">
      <c r="A20" s="27">
        <v>14</v>
      </c>
      <c r="B20" s="11" t="s">
        <v>21</v>
      </c>
      <c r="C20" s="12">
        <v>87800</v>
      </c>
      <c r="D20" s="12">
        <v>0</v>
      </c>
      <c r="E20" s="13">
        <f t="shared" si="0"/>
        <v>87800</v>
      </c>
      <c r="F20" s="24">
        <v>0</v>
      </c>
      <c r="G20" s="25">
        <f t="shared" si="1"/>
        <v>0</v>
      </c>
      <c r="H20" s="26">
        <v>0</v>
      </c>
    </row>
    <row r="21" spans="1:8" ht="69" customHeight="1" x14ac:dyDescent="0.3">
      <c r="A21" s="27">
        <v>15</v>
      </c>
      <c r="B21" s="11" t="s">
        <v>22</v>
      </c>
      <c r="C21" s="12">
        <v>35100</v>
      </c>
      <c r="D21" s="12">
        <v>8613.42</v>
      </c>
      <c r="E21" s="13">
        <f t="shared" si="0"/>
        <v>26486.58</v>
      </c>
      <c r="F21" s="24">
        <v>8613.42</v>
      </c>
      <c r="G21" s="25">
        <f t="shared" si="1"/>
        <v>0</v>
      </c>
      <c r="H21" s="26">
        <f t="shared" si="2"/>
        <v>100</v>
      </c>
    </row>
    <row r="22" spans="1:8" ht="46.2" customHeight="1" x14ac:dyDescent="0.3">
      <c r="A22" s="27">
        <v>17</v>
      </c>
      <c r="B22" s="11" t="s">
        <v>23</v>
      </c>
      <c r="C22" s="12">
        <v>20299</v>
      </c>
      <c r="D22" s="15">
        <v>0</v>
      </c>
      <c r="E22" s="13">
        <f t="shared" si="0"/>
        <v>20299</v>
      </c>
      <c r="F22" s="24">
        <v>0</v>
      </c>
      <c r="G22" s="25">
        <f t="shared" si="1"/>
        <v>0</v>
      </c>
      <c r="H22" s="26">
        <v>0</v>
      </c>
    </row>
    <row r="23" spans="1:8" s="16" customFormat="1" ht="31.5" customHeight="1" x14ac:dyDescent="0.3">
      <c r="A23" s="27">
        <v>18</v>
      </c>
      <c r="B23" s="14" t="s">
        <v>24</v>
      </c>
      <c r="C23" s="12">
        <v>54518689</v>
      </c>
      <c r="D23" s="12">
        <v>0</v>
      </c>
      <c r="E23" s="13">
        <f t="shared" si="0"/>
        <v>54518689</v>
      </c>
      <c r="F23" s="24">
        <v>0</v>
      </c>
      <c r="G23" s="25">
        <f t="shared" si="1"/>
        <v>0</v>
      </c>
      <c r="H23" s="26">
        <v>0</v>
      </c>
    </row>
    <row r="24" spans="1:8" s="16" customFormat="1" ht="47.4" customHeight="1" x14ac:dyDescent="0.3">
      <c r="A24" s="27">
        <v>19</v>
      </c>
      <c r="B24" s="11" t="s">
        <v>25</v>
      </c>
      <c r="C24" s="12">
        <v>4096400</v>
      </c>
      <c r="D24" s="15">
        <v>0</v>
      </c>
      <c r="E24" s="13">
        <f t="shared" si="0"/>
        <v>4096400</v>
      </c>
      <c r="F24" s="24">
        <v>0</v>
      </c>
      <c r="G24" s="25">
        <f t="shared" si="1"/>
        <v>0</v>
      </c>
      <c r="H24" s="26">
        <v>0</v>
      </c>
    </row>
    <row r="25" spans="1:8" s="16" customFormat="1" ht="43.2" customHeight="1" x14ac:dyDescent="0.3">
      <c r="A25" s="27">
        <v>20</v>
      </c>
      <c r="B25" s="11" t="s">
        <v>26</v>
      </c>
      <c r="C25" s="12">
        <v>199400</v>
      </c>
      <c r="D25" s="12">
        <v>0</v>
      </c>
      <c r="E25" s="13">
        <f t="shared" si="0"/>
        <v>199400</v>
      </c>
      <c r="F25" s="24">
        <v>0</v>
      </c>
      <c r="G25" s="25">
        <f t="shared" si="1"/>
        <v>0</v>
      </c>
      <c r="H25" s="26">
        <v>0</v>
      </c>
    </row>
    <row r="26" spans="1:8" ht="30" customHeight="1" x14ac:dyDescent="0.3">
      <c r="A26" s="27">
        <v>21</v>
      </c>
      <c r="B26" s="11" t="s">
        <v>27</v>
      </c>
      <c r="C26" s="12">
        <v>3010800</v>
      </c>
      <c r="D26" s="15">
        <v>0</v>
      </c>
      <c r="E26" s="13">
        <f t="shared" si="0"/>
        <v>3010800</v>
      </c>
      <c r="F26" s="24">
        <v>0</v>
      </c>
      <c r="G26" s="25">
        <f t="shared" si="1"/>
        <v>0</v>
      </c>
      <c r="H26" s="26">
        <v>0</v>
      </c>
    </row>
    <row r="27" spans="1:8" ht="59.4" customHeight="1" x14ac:dyDescent="0.3">
      <c r="A27" s="27">
        <v>22</v>
      </c>
      <c r="B27" s="14" t="s">
        <v>28</v>
      </c>
      <c r="C27" s="12">
        <v>3663561</v>
      </c>
      <c r="D27" s="15">
        <v>0</v>
      </c>
      <c r="E27" s="13">
        <f t="shared" si="0"/>
        <v>3663561</v>
      </c>
      <c r="F27" s="24">
        <v>0</v>
      </c>
      <c r="G27" s="25">
        <f t="shared" si="1"/>
        <v>0</v>
      </c>
      <c r="H27" s="26">
        <v>0</v>
      </c>
    </row>
    <row r="28" spans="1:8" ht="28.5" customHeight="1" x14ac:dyDescent="0.3">
      <c r="A28" s="27">
        <v>23</v>
      </c>
      <c r="B28" s="14" t="s">
        <v>29</v>
      </c>
      <c r="C28" s="12">
        <v>3444707</v>
      </c>
      <c r="D28" s="15">
        <v>298014.07</v>
      </c>
      <c r="E28" s="13">
        <f t="shared" si="0"/>
        <v>3146692.93</v>
      </c>
      <c r="F28" s="24">
        <v>298014.07</v>
      </c>
      <c r="G28" s="25">
        <f t="shared" si="1"/>
        <v>0</v>
      </c>
      <c r="H28" s="26">
        <f t="shared" si="2"/>
        <v>100</v>
      </c>
    </row>
    <row r="29" spans="1:8" ht="58.2" customHeight="1" x14ac:dyDescent="0.3">
      <c r="A29" s="27">
        <v>24</v>
      </c>
      <c r="B29" s="11" t="s">
        <v>30</v>
      </c>
      <c r="C29" s="12">
        <v>6591403</v>
      </c>
      <c r="D29" s="15">
        <v>622395</v>
      </c>
      <c r="E29" s="13">
        <f t="shared" si="0"/>
        <v>5969008</v>
      </c>
      <c r="F29" s="24">
        <v>622395</v>
      </c>
      <c r="G29" s="25">
        <f t="shared" si="1"/>
        <v>0</v>
      </c>
      <c r="H29" s="26">
        <f t="shared" si="2"/>
        <v>100</v>
      </c>
    </row>
    <row r="30" spans="1:8" ht="80.400000000000006" customHeight="1" x14ac:dyDescent="0.3">
      <c r="A30" s="27">
        <v>25</v>
      </c>
      <c r="B30" s="11" t="s">
        <v>31</v>
      </c>
      <c r="C30" s="12">
        <v>106898</v>
      </c>
      <c r="D30" s="12">
        <v>0</v>
      </c>
      <c r="E30" s="13">
        <f t="shared" si="0"/>
        <v>106898</v>
      </c>
      <c r="F30" s="24">
        <v>0</v>
      </c>
      <c r="G30" s="25">
        <f t="shared" si="1"/>
        <v>0</v>
      </c>
      <c r="H30" s="26">
        <v>0</v>
      </c>
    </row>
    <row r="31" spans="1:8" ht="43.2" customHeight="1" x14ac:dyDescent="0.3">
      <c r="A31" s="27">
        <v>26</v>
      </c>
      <c r="B31" s="11" t="s">
        <v>32</v>
      </c>
      <c r="C31" s="12">
        <v>9371388.8900000006</v>
      </c>
      <c r="D31" s="12">
        <v>0</v>
      </c>
      <c r="E31" s="13">
        <f t="shared" si="0"/>
        <v>9371388.8900000006</v>
      </c>
      <c r="F31" s="24">
        <v>0</v>
      </c>
      <c r="G31" s="25">
        <f t="shared" si="1"/>
        <v>0</v>
      </c>
      <c r="H31" s="26">
        <v>0</v>
      </c>
    </row>
    <row r="32" spans="1:8" ht="29.4" customHeight="1" x14ac:dyDescent="0.3">
      <c r="A32" s="27">
        <v>27</v>
      </c>
      <c r="B32" s="11" t="s">
        <v>33</v>
      </c>
      <c r="C32" s="12">
        <v>857174.95</v>
      </c>
      <c r="D32" s="15">
        <v>857174.95</v>
      </c>
      <c r="E32" s="13">
        <f t="shared" si="0"/>
        <v>0</v>
      </c>
      <c r="F32" s="24">
        <v>857174.95</v>
      </c>
      <c r="G32" s="25">
        <f t="shared" si="1"/>
        <v>0</v>
      </c>
      <c r="H32" s="26">
        <f t="shared" si="2"/>
        <v>100</v>
      </c>
    </row>
    <row r="33" spans="1:8" ht="59.4" customHeight="1" x14ac:dyDescent="0.3">
      <c r="A33" s="27">
        <v>28</v>
      </c>
      <c r="B33" s="11" t="s">
        <v>34</v>
      </c>
      <c r="C33" s="12">
        <v>155542</v>
      </c>
      <c r="D33" s="15">
        <v>155542</v>
      </c>
      <c r="E33" s="13">
        <f t="shared" si="0"/>
        <v>0</v>
      </c>
      <c r="F33" s="24">
        <v>155542</v>
      </c>
      <c r="G33" s="25">
        <f t="shared" si="1"/>
        <v>0</v>
      </c>
      <c r="H33" s="26">
        <f t="shared" si="2"/>
        <v>100</v>
      </c>
    </row>
    <row r="34" spans="1:8" ht="39.6" x14ac:dyDescent="0.3">
      <c r="A34" s="27">
        <v>29</v>
      </c>
      <c r="B34" s="11" t="s">
        <v>35</v>
      </c>
      <c r="C34" s="12">
        <v>102601700</v>
      </c>
      <c r="D34" s="15">
        <v>29925000</v>
      </c>
      <c r="E34" s="13">
        <f t="shared" si="0"/>
        <v>72676700</v>
      </c>
      <c r="F34" s="24">
        <v>29925000</v>
      </c>
      <c r="G34" s="25">
        <f t="shared" si="1"/>
        <v>0</v>
      </c>
      <c r="H34" s="26">
        <f t="shared" si="2"/>
        <v>100</v>
      </c>
    </row>
    <row r="35" spans="1:8" ht="27" customHeight="1" x14ac:dyDescent="0.3">
      <c r="A35" s="27">
        <v>30</v>
      </c>
      <c r="B35" s="11" t="s">
        <v>36</v>
      </c>
      <c r="C35" s="12">
        <v>181832</v>
      </c>
      <c r="D35" s="15">
        <v>48951</v>
      </c>
      <c r="E35" s="13">
        <f t="shared" si="0"/>
        <v>132881</v>
      </c>
      <c r="F35" s="24">
        <v>48951</v>
      </c>
      <c r="G35" s="25">
        <f t="shared" si="1"/>
        <v>0</v>
      </c>
      <c r="H35" s="26">
        <f t="shared" si="2"/>
        <v>100</v>
      </c>
    </row>
    <row r="36" spans="1:8" ht="30.75" customHeight="1" x14ac:dyDescent="0.3">
      <c r="A36" s="27">
        <v>31</v>
      </c>
      <c r="B36" s="11" t="s">
        <v>37</v>
      </c>
      <c r="C36" s="12">
        <v>2971842</v>
      </c>
      <c r="D36" s="15">
        <v>0</v>
      </c>
      <c r="E36" s="13">
        <f t="shared" si="0"/>
        <v>2971842</v>
      </c>
      <c r="F36" s="24">
        <v>0</v>
      </c>
      <c r="G36" s="25">
        <f t="shared" si="1"/>
        <v>0</v>
      </c>
      <c r="H36" s="26">
        <v>0</v>
      </c>
    </row>
    <row r="37" spans="1:8" ht="39.6" x14ac:dyDescent="0.3">
      <c r="A37" s="27">
        <v>32</v>
      </c>
      <c r="B37" s="11" t="s">
        <v>38</v>
      </c>
      <c r="C37" s="12">
        <v>21357100</v>
      </c>
      <c r="D37" s="15">
        <v>1597880.2</v>
      </c>
      <c r="E37" s="13">
        <f t="shared" si="0"/>
        <v>19759219.800000001</v>
      </c>
      <c r="F37" s="24">
        <v>1597880.2</v>
      </c>
      <c r="G37" s="25">
        <f t="shared" si="1"/>
        <v>0</v>
      </c>
      <c r="H37" s="26">
        <f t="shared" si="2"/>
        <v>100</v>
      </c>
    </row>
    <row r="38" spans="1:8" ht="39.6" x14ac:dyDescent="0.3">
      <c r="A38" s="27">
        <v>33</v>
      </c>
      <c r="B38" s="11" t="s">
        <v>39</v>
      </c>
      <c r="C38" s="12">
        <v>74428400</v>
      </c>
      <c r="D38" s="15">
        <v>5000000</v>
      </c>
      <c r="E38" s="13">
        <f t="shared" si="0"/>
        <v>69428400</v>
      </c>
      <c r="F38" s="24">
        <v>5000000</v>
      </c>
      <c r="G38" s="25">
        <f t="shared" si="1"/>
        <v>0</v>
      </c>
      <c r="H38" s="26">
        <f t="shared" si="2"/>
        <v>100</v>
      </c>
    </row>
    <row r="39" spans="1:8" ht="52.95" customHeight="1" x14ac:dyDescent="0.3">
      <c r="A39" s="27">
        <v>34</v>
      </c>
      <c r="B39" s="11" t="s">
        <v>40</v>
      </c>
      <c r="C39" s="12">
        <v>11324400</v>
      </c>
      <c r="D39" s="15">
        <v>0</v>
      </c>
      <c r="E39" s="13">
        <f t="shared" si="0"/>
        <v>11324400</v>
      </c>
      <c r="F39" s="24">
        <v>0</v>
      </c>
      <c r="G39" s="25">
        <f t="shared" si="1"/>
        <v>0</v>
      </c>
      <c r="H39" s="26">
        <v>0</v>
      </c>
    </row>
    <row r="40" spans="1:8" ht="42.6" customHeight="1" x14ac:dyDescent="0.3">
      <c r="A40" s="27">
        <v>35</v>
      </c>
      <c r="B40" s="11" t="s">
        <v>41</v>
      </c>
      <c r="C40" s="12">
        <v>2543300</v>
      </c>
      <c r="D40" s="15">
        <v>1890000</v>
      </c>
      <c r="E40" s="13">
        <f t="shared" si="0"/>
        <v>653300</v>
      </c>
      <c r="F40" s="24">
        <v>1890000</v>
      </c>
      <c r="G40" s="25">
        <f t="shared" si="1"/>
        <v>0</v>
      </c>
      <c r="H40" s="26">
        <f t="shared" si="2"/>
        <v>100</v>
      </c>
    </row>
    <row r="41" spans="1:8" ht="39.6" customHeight="1" x14ac:dyDescent="0.3">
      <c r="A41" s="27">
        <v>36</v>
      </c>
      <c r="B41" s="11" t="s">
        <v>42</v>
      </c>
      <c r="C41" s="12">
        <v>5000000</v>
      </c>
      <c r="D41" s="15">
        <v>0</v>
      </c>
      <c r="E41" s="13">
        <f t="shared" si="0"/>
        <v>5000000</v>
      </c>
      <c r="F41" s="24">
        <v>0</v>
      </c>
      <c r="G41" s="25">
        <f t="shared" si="1"/>
        <v>0</v>
      </c>
      <c r="H41" s="26">
        <v>0</v>
      </c>
    </row>
    <row r="42" spans="1:8" ht="32.25" customHeight="1" x14ac:dyDescent="0.3">
      <c r="A42" s="27">
        <v>37</v>
      </c>
      <c r="B42" s="11" t="s">
        <v>43</v>
      </c>
      <c r="C42" s="12">
        <v>4975900</v>
      </c>
      <c r="D42" s="15">
        <v>1200000</v>
      </c>
      <c r="E42" s="13">
        <f t="shared" si="0"/>
        <v>3775900</v>
      </c>
      <c r="F42" s="24">
        <v>1200000</v>
      </c>
      <c r="G42" s="25">
        <f t="shared" si="1"/>
        <v>0</v>
      </c>
      <c r="H42" s="26">
        <f t="shared" si="2"/>
        <v>100</v>
      </c>
    </row>
    <row r="43" spans="1:8" ht="39.6" x14ac:dyDescent="0.3">
      <c r="A43" s="27">
        <v>38</v>
      </c>
      <c r="B43" s="11" t="s">
        <v>44</v>
      </c>
      <c r="C43" s="12">
        <v>77288400</v>
      </c>
      <c r="D43" s="15">
        <v>19322100</v>
      </c>
      <c r="E43" s="13">
        <f t="shared" si="0"/>
        <v>57966300</v>
      </c>
      <c r="F43" s="24">
        <v>19322100</v>
      </c>
      <c r="G43" s="25">
        <f t="shared" si="1"/>
        <v>0</v>
      </c>
      <c r="H43" s="26">
        <f t="shared" si="2"/>
        <v>100</v>
      </c>
    </row>
    <row r="44" spans="1:8" ht="67.2" customHeight="1" x14ac:dyDescent="0.3">
      <c r="A44" s="27">
        <v>39</v>
      </c>
      <c r="B44" s="11" t="s">
        <v>45</v>
      </c>
      <c r="C44" s="12">
        <v>14237300</v>
      </c>
      <c r="D44" s="15">
        <v>2600000</v>
      </c>
      <c r="E44" s="13">
        <f t="shared" si="0"/>
        <v>11637300</v>
      </c>
      <c r="F44" s="24">
        <v>2600000</v>
      </c>
      <c r="G44" s="25">
        <f t="shared" si="1"/>
        <v>0</v>
      </c>
      <c r="H44" s="26">
        <f t="shared" si="2"/>
        <v>100</v>
      </c>
    </row>
    <row r="45" spans="1:8" ht="53.4" customHeight="1" x14ac:dyDescent="0.3">
      <c r="A45" s="27">
        <v>40</v>
      </c>
      <c r="B45" s="11" t="s">
        <v>46</v>
      </c>
      <c r="C45" s="12">
        <v>2067128900</v>
      </c>
      <c r="D45" s="15">
        <v>527700000</v>
      </c>
      <c r="E45" s="13">
        <f t="shared" si="0"/>
        <v>1539428900</v>
      </c>
      <c r="F45" s="24">
        <v>527700000</v>
      </c>
      <c r="G45" s="25">
        <f t="shared" si="1"/>
        <v>0</v>
      </c>
      <c r="H45" s="26">
        <f t="shared" si="2"/>
        <v>100</v>
      </c>
    </row>
    <row r="46" spans="1:8" s="16" customFormat="1" ht="82.95" customHeight="1" x14ac:dyDescent="0.3">
      <c r="A46" s="27">
        <v>41</v>
      </c>
      <c r="B46" s="11" t="s">
        <v>47</v>
      </c>
      <c r="C46" s="12">
        <v>84970400</v>
      </c>
      <c r="D46" s="15">
        <v>16604400</v>
      </c>
      <c r="E46" s="13">
        <f t="shared" si="0"/>
        <v>68366000</v>
      </c>
      <c r="F46" s="24">
        <v>16604400</v>
      </c>
      <c r="G46" s="25">
        <f t="shared" si="1"/>
        <v>0</v>
      </c>
      <c r="H46" s="26">
        <f t="shared" si="2"/>
        <v>100</v>
      </c>
    </row>
    <row r="47" spans="1:8" s="16" customFormat="1" ht="81.599999999999994" customHeight="1" x14ac:dyDescent="0.3">
      <c r="A47" s="27">
        <v>42</v>
      </c>
      <c r="B47" s="14" t="s">
        <v>48</v>
      </c>
      <c r="C47" s="12">
        <v>7200000</v>
      </c>
      <c r="D47" s="15">
        <v>1598660</v>
      </c>
      <c r="E47" s="13">
        <f t="shared" si="0"/>
        <v>5601340</v>
      </c>
      <c r="F47" s="24">
        <v>1598660</v>
      </c>
      <c r="G47" s="25">
        <f t="shared" si="1"/>
        <v>0</v>
      </c>
      <c r="H47" s="26">
        <f t="shared" si="2"/>
        <v>100</v>
      </c>
    </row>
    <row r="48" spans="1:8" s="16" customFormat="1" ht="39.6" x14ac:dyDescent="0.3">
      <c r="A48" s="27">
        <v>43</v>
      </c>
      <c r="B48" s="14" t="s">
        <v>49</v>
      </c>
      <c r="C48" s="12">
        <v>406911700</v>
      </c>
      <c r="D48" s="15">
        <v>101727924.98999999</v>
      </c>
      <c r="E48" s="13">
        <f t="shared" si="0"/>
        <v>305183775.00999999</v>
      </c>
      <c r="F48" s="30">
        <v>101727924.98999999</v>
      </c>
      <c r="G48" s="25">
        <f t="shared" si="1"/>
        <v>0</v>
      </c>
      <c r="H48" s="26">
        <f t="shared" si="2"/>
        <v>100</v>
      </c>
    </row>
    <row r="49" spans="1:8" s="16" customFormat="1" ht="39.6" x14ac:dyDescent="0.3">
      <c r="A49" s="27">
        <v>44</v>
      </c>
      <c r="B49" s="14" t="s">
        <v>50</v>
      </c>
      <c r="C49" s="12">
        <v>1202439</v>
      </c>
      <c r="D49" s="15">
        <v>0</v>
      </c>
      <c r="E49" s="13">
        <f t="shared" si="0"/>
        <v>1202439</v>
      </c>
      <c r="F49" s="24">
        <v>0</v>
      </c>
      <c r="G49" s="25">
        <f t="shared" si="1"/>
        <v>0</v>
      </c>
      <c r="H49" s="26">
        <v>0</v>
      </c>
    </row>
    <row r="50" spans="1:8" s="16" customFormat="1" ht="26.4" x14ac:dyDescent="0.3">
      <c r="A50" s="27">
        <v>45</v>
      </c>
      <c r="B50" s="14" t="s">
        <v>51</v>
      </c>
      <c r="C50" s="12">
        <v>1600000</v>
      </c>
      <c r="D50" s="15">
        <v>0</v>
      </c>
      <c r="E50" s="13">
        <f t="shared" si="0"/>
        <v>1600000</v>
      </c>
      <c r="F50" s="24">
        <v>0</v>
      </c>
      <c r="G50" s="25">
        <f t="shared" si="1"/>
        <v>0</v>
      </c>
      <c r="H50" s="26">
        <v>0</v>
      </c>
    </row>
    <row r="51" spans="1:8" s="16" customFormat="1" ht="39.6" x14ac:dyDescent="0.3">
      <c r="A51" s="27">
        <v>46</v>
      </c>
      <c r="B51" s="14" t="s">
        <v>52</v>
      </c>
      <c r="C51" s="12">
        <v>371849</v>
      </c>
      <c r="D51" s="15">
        <v>0</v>
      </c>
      <c r="E51" s="13">
        <f t="shared" si="0"/>
        <v>371849</v>
      </c>
      <c r="F51" s="24">
        <v>0</v>
      </c>
      <c r="G51" s="25">
        <f t="shared" si="1"/>
        <v>0</v>
      </c>
      <c r="H51" s="26">
        <v>0</v>
      </c>
    </row>
    <row r="52" spans="1:8" s="16" customFormat="1" ht="26.4" x14ac:dyDescent="0.3">
      <c r="A52" s="27">
        <v>47</v>
      </c>
      <c r="B52" s="14" t="s">
        <v>53</v>
      </c>
      <c r="C52" s="12">
        <v>585769</v>
      </c>
      <c r="D52" s="15">
        <v>0</v>
      </c>
      <c r="E52" s="13">
        <f t="shared" si="0"/>
        <v>585769</v>
      </c>
      <c r="F52" s="24">
        <v>0</v>
      </c>
      <c r="G52" s="25">
        <f t="shared" si="1"/>
        <v>0</v>
      </c>
      <c r="H52" s="26">
        <v>0</v>
      </c>
    </row>
    <row r="53" spans="1:8" s="16" customFormat="1" ht="39.6" x14ac:dyDescent="0.3">
      <c r="A53" s="27">
        <v>48</v>
      </c>
      <c r="B53" s="14" t="s">
        <v>54</v>
      </c>
      <c r="C53" s="12">
        <v>973425</v>
      </c>
      <c r="D53" s="15">
        <v>0</v>
      </c>
      <c r="E53" s="13">
        <f t="shared" si="0"/>
        <v>973425</v>
      </c>
      <c r="F53" s="24">
        <v>0</v>
      </c>
      <c r="G53" s="25">
        <f t="shared" si="1"/>
        <v>0</v>
      </c>
      <c r="H53" s="26">
        <v>0</v>
      </c>
    </row>
    <row r="54" spans="1:8" s="16" customFormat="1" ht="26.4" x14ac:dyDescent="0.3">
      <c r="A54" s="27">
        <v>49</v>
      </c>
      <c r="B54" s="14" t="s">
        <v>55</v>
      </c>
      <c r="C54" s="12">
        <v>8800000</v>
      </c>
      <c r="D54" s="15">
        <v>0</v>
      </c>
      <c r="E54" s="13">
        <f t="shared" si="0"/>
        <v>8800000</v>
      </c>
      <c r="F54" s="24">
        <v>0</v>
      </c>
      <c r="G54" s="25">
        <f t="shared" si="1"/>
        <v>0</v>
      </c>
      <c r="H54" s="26">
        <v>0</v>
      </c>
    </row>
    <row r="55" spans="1:8" s="16" customFormat="1" ht="26.4" x14ac:dyDescent="0.3">
      <c r="A55" s="27">
        <v>50</v>
      </c>
      <c r="B55" s="14" t="s">
        <v>56</v>
      </c>
      <c r="C55" s="12">
        <v>26108167</v>
      </c>
      <c r="D55" s="15">
        <v>0</v>
      </c>
      <c r="E55" s="13">
        <f t="shared" si="0"/>
        <v>26108167</v>
      </c>
      <c r="F55" s="24">
        <v>0</v>
      </c>
      <c r="G55" s="25">
        <f t="shared" si="1"/>
        <v>0</v>
      </c>
      <c r="H55" s="26">
        <v>0</v>
      </c>
    </row>
    <row r="56" spans="1:8" s="16" customFormat="1" ht="39.6" x14ac:dyDescent="0.3">
      <c r="A56" s="27">
        <v>51</v>
      </c>
      <c r="B56" s="14" t="s">
        <v>57</v>
      </c>
      <c r="C56" s="12">
        <v>1200000</v>
      </c>
      <c r="D56" s="15">
        <v>0</v>
      </c>
      <c r="E56" s="13">
        <f t="shared" si="0"/>
        <v>1200000</v>
      </c>
      <c r="F56" s="24">
        <v>0</v>
      </c>
      <c r="G56" s="25">
        <f t="shared" si="1"/>
        <v>0</v>
      </c>
      <c r="H56" s="26">
        <v>0</v>
      </c>
    </row>
    <row r="57" spans="1:8" s="16" customFormat="1" ht="66" x14ac:dyDescent="0.3">
      <c r="A57" s="27">
        <v>52</v>
      </c>
      <c r="B57" s="28" t="s">
        <v>59</v>
      </c>
      <c r="C57" s="12">
        <v>3065216.54</v>
      </c>
      <c r="D57" s="15">
        <v>3065216.54</v>
      </c>
      <c r="E57" s="13">
        <f t="shared" si="0"/>
        <v>0</v>
      </c>
      <c r="F57" s="24">
        <v>3065216.54</v>
      </c>
      <c r="G57" s="25">
        <f t="shared" si="1"/>
        <v>0</v>
      </c>
      <c r="H57" s="26">
        <f>F57*100/D57</f>
        <v>100</v>
      </c>
    </row>
    <row r="58" spans="1:8" ht="21" customHeight="1" x14ac:dyDescent="0.3">
      <c r="A58" s="19"/>
      <c r="B58" s="20" t="s">
        <v>58</v>
      </c>
      <c r="C58" s="29">
        <f>C7+C8+C9+C10+C11+C12+C13+C14+C15+C16+C17+C18+C19+C20+C21+C22+C23+C24+C25+C26+C27+C28+C29+C30+C31+C32+C33+C34+C35+C36+C37+C38+C39+C40+C41+C42+C43+C44+C45+C46+C47+C48+C49+C51+C52+C53+C54+C55+C56+C57+C50</f>
        <v>3407930137.25</v>
      </c>
      <c r="D58" s="29">
        <f t="shared" ref="D58:E58" si="3">D7+D8+D9+D10+D11+D12+D13+D14+D15+D16+D17+D18+D19+D20+D21+D22+D23+D24+D25+D26+D27+D28+D29+D30+D31+D32+D33+D34+D35+D36+D37+D38+D39+D40+D41+D42+D43+D44+D45+D46+D47+D48+D49+D51+D52+D53+D54+D55+D56+D57+D50</f>
        <v>733580537.73000002</v>
      </c>
      <c r="E58" s="29">
        <f t="shared" si="3"/>
        <v>2674349599.5200005</v>
      </c>
      <c r="F58" s="33">
        <f>F7+F8+F9+F10+F11+F12+F13+F14+F15+F16+F17+F18+F19+F20+F21+F22+F23+F24+F25+F26+F27+F28+F29+F30+F31+F32+F33+F34+F35+F36+F37+F38+F39+F40+F41+F42+F43+F44+F45+F46+F47+F48+F49+F51+F52+F53+F54+F55+F56+F57+F50</f>
        <v>733524737.73000002</v>
      </c>
      <c r="G58" s="33">
        <f>G7+G8+G9+G10+G11+G12+G13+G14+G15+G16+G17+G18+G19+G20+G21+G22+G23+G24+G25+G26+G27+G28+G29+G30+G31+G32+G33+G34+G35+G36+G37+G38+G39+G40+G41+G42+G43+G44+G45+G46+G47+G48+G49+G51+G52+G53+G54+G55+G56+G57+G50</f>
        <v>55800</v>
      </c>
      <c r="H58" s="32">
        <v>99.9</v>
      </c>
    </row>
    <row r="59" spans="1:8" x14ac:dyDescent="0.3">
      <c r="B59" s="21"/>
      <c r="C59" s="21"/>
      <c r="D59" s="21"/>
      <c r="E59" s="22"/>
      <c r="F59" s="22"/>
    </row>
    <row r="60" spans="1:8" x14ac:dyDescent="0.3">
      <c r="C60" s="23"/>
    </row>
  </sheetData>
  <autoFilter ref="A6:H58"/>
  <mergeCells count="1">
    <mergeCell ref="A3:H3"/>
  </mergeCells>
  <pageMargins left="0.70866141732283472" right="0.70866141732283472" top="0.59055118110236249" bottom="0.39370078740157477" header="0" footer="0"/>
  <pageSetup paperSize="9" scale="87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01.2021&lt;/string&gt;&#10;  &lt;/DateInfo&gt;&#10;  &lt;Code&gt;MAKET_GENERATOR&lt;/Code&gt;&#10;  &lt;ObjectCode&gt;MAKET_GENERATOR&lt;/ObjectCode&gt;&#10;  &lt;DocName&gt;МБТ план_факт&lt;/DocName&gt;&#10;  &lt;VariantName&gt;МБТ план/факт&lt;/VariantName&gt;&#10;  &lt;VariantLink&gt;6834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837B77E-E7BC-4398-B8BA-0F81D1DE34D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Документ!Print_Titles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belokurova</dc:creator>
  <cp:lastModifiedBy>Попова</cp:lastModifiedBy>
  <cp:revision>3</cp:revision>
  <dcterms:created xsi:type="dcterms:W3CDTF">2021-02-09T13:44:56Z</dcterms:created>
  <dcterms:modified xsi:type="dcterms:W3CDTF">2023-04-20T11:48:17Z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план_факт(8).xlsx</vt:lpwstr>
  </property>
  <property fmtid="{D5CDD505-2E9C-101B-9397-08002B2CF9AE}" pid="3" name="Название отчета">
    <vt:lpwstr>МБТ план_факт(8).xlsx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20.2.2923.798017625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02-фу-белокурова-тг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