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4" Type="http://schemas.openxmlformats.org/officeDocument/2006/relationships/officeDocument" Target="xl/workbook.xml"/><Relationship  Id="rId3" Type="http://schemas.openxmlformats.org/officeDocument/2006/relationships/custom-properties" Target="docProps/custom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Документ" sheetId="1" state="visible" r:id="rId2"/>
  </sheets>
  <definedNames>
    <definedName name="_xlnm._FilterDatabase" localSheetId="0" hidden="1">'Документ'!$A$6:$H$51</definedName>
    <definedName name="Print_Titles" localSheetId="0">'Документ'!$5:$6</definedName>
    <definedName name="_xlnm.Print_Area" localSheetId="0">'Документ'!$A$1:$H$51</definedName>
    <definedName name="_xlnm._FilterDatabase" localSheetId="0" hidden="1">'Документ'!$A$6:$H$51</definedName>
  </definedNames>
  <calcPr iterateDelta="0.0010000000000000007"/>
</workbook>
</file>

<file path=xl/sharedStrings.xml><?xml version="1.0" encoding="utf-8"?>
<sst xmlns="http://schemas.openxmlformats.org/spreadsheetml/2006/main" count="56" uniqueCount="56">
  <si>
    <t xml:space="preserve">Приложение 1 к пояснительной записке</t>
  </si>
  <si>
    <t xml:space="preserve">Информация о поступлении межбюджетных трансфертов в 2023 году на 01.03.2023</t>
  </si>
  <si>
    <t>рублей</t>
  </si>
  <si>
    <t xml:space="preserve">№ п/п</t>
  </si>
  <si>
    <t xml:space="preserve">Наименование </t>
  </si>
  <si>
    <t xml:space="preserve">Плановые назначения 
с учетом изменений</t>
  </si>
  <si>
    <t xml:space="preserve">Фактическое поступление</t>
  </si>
  <si>
    <t xml:space="preserve">Отклонение
 (гр.3-гр.4)</t>
  </si>
  <si>
    <t xml:space="preserve">Исполнение (гр.6  = гр.4)</t>
  </si>
  <si>
    <t xml:space="preserve">Неисполненные назначения 
(гр.3 - гр.6)</t>
  </si>
  <si>
    <t xml:space="preserve">Процент исполнения фактических поступлений  (%) (гр.6/гр.3)*100%</t>
  </si>
  <si>
    <t xml:space="preserve">Строительство и реконструкция (модернизация) объектов питьевого водоснабжения (Строительство станции водоочистки с созданием системы управления комплексом водоснабжения в Пожня-Ель г. Ухта, Республика Коми, муниципальное образование городского округа Ухта, в 6 км от г. Ухты по автодороге Ухта Троицко Печорск)</t>
  </si>
  <si>
    <t xml:space="preserve"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 (Однократная привязка проекта повторного применения "Физкультурно-оздоровительный комплекс г.Чадан" для строительства объекта "Физкультурно-оздоровительный комплекс единоборств г.Ухта, г.Ухта, проспект Космонавтов, 19б)</t>
  </si>
  <si>
    <t xml:space="preserve">Проведение комплексных кадастровых работ</t>
  </si>
  <si>
    <t xml:space="preserve">Строительство, приобретение, реконструкция,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</si>
  <si>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</si>
  <si>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</si>
  <si>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 xml:space="preserve">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</si>
  <si>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 xml:space="preserve">Осуществление государственных полномочий Республики Коми, предусмотренных пунктом 4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</si>
  <si>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 xml:space="preserve">Осуществление государственных полномочий Республики Коми, предусмотренных пунктами 7 - 8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</si>
  <si>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 xml:space="preserve">Осуществление государственных полномочий Республики Коми, предусмотренных пунктами 9 - 10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</si>
  <si>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 xml:space="preserve">Осуществление государственных полномочий Республики Коми, предусмотренных пунктами 11 и 12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</si>
  <si>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 xml:space="preserve">Осуществление государственных полномочий Республики Коми, предусмотренных статьями 2 и 2(1)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</si>
  <si>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 xml:space="preserve">Осуществление государственных полномочий Республики Коми, предусмотренных пунктом 6 статьи 1 и статьей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</si>
  <si>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 xml:space="preserve">Осуществление государственных полномочий Республики Коми, предусмотренных пунктом 13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</si>
  <si>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 xml:space="preserve">Осуществление государственных полномочий Республики Коми, предусмотренных пунктом 14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</si>
  <si>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</si>
  <si>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Реализация программ формирования современной городской среды</t>
  </si>
  <si>
    <t xml:space="preserve">Организация транспортного обслуживания населения по муниципальным маршрутам регулярных перевозок пассажиров и багажа автомобильным транспортом</t>
  </si>
  <si>
    <t xml:space="preserve">Оборудование и содержание ледовых переправ и зимних автомобильных дорог общего пользования местного значения</t>
  </si>
  <si>
    <t xml:space="preserve">Содержание автомобильных дорог общего пользования местного значения</t>
  </si>
  <si>
    <t xml:space="preserve">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</t>
  </si>
  <si>
    <t xml:space="preserve">Оплата услуг по обращению с твердыми коммунальными отходами</t>
  </si>
  <si>
    <t xml:space="preserve">Осуществление государственного полномочия Республики Коми по организации на территории соответствующего муниципального образования мероприятий при осуществлении деятельности по обращению с животными без владельцев</t>
  </si>
  <si>
    <t xml:space="preserve">Компенсация расходов, понесенных органами местного самоуправления при осуществлении государственного полномочия Республики Коми по организации на территории соответствующего муниципального образования мероприятий при осуществлении деятельности по обращению с животными без владельцев</t>
  </si>
  <si>
    <t xml:space="preserve">Реализация отдельных мероприятий регионального проекта "Культурная среда" (ремонт образовательных учреждений в сфере культуры)</t>
  </si>
  <si>
    <t xml:space="preserve">Поддержка отрасли культуры (Комплектование книжных фондов муниципальных библиотек)</t>
  </si>
  <si>
    <t xml:space="preserve">Укрепление материально-технической базы муниципальных учреждений сферы культуры (обеспечение пожарной безопасности и антитеррористической защищенности муниципальных учреждений сферы культуры)</t>
  </si>
  <si>
    <t xml:space="preserve">Оказание муниципальных услуг (выполнение работ) учреждениями (повышение оплаты труда отдельных категорий работников в сфере культуры)</t>
  </si>
  <si>
    <t xml:space="preserve">Поддержание работоспособности инфраструктуры связи</t>
  </si>
  <si>
    <t xml:space="preserve">Оснащение объектов спортивной инфраструктуры спортивно-технологическим оборудованием</t>
  </si>
  <si>
    <t xml:space="preserve">Реализация отдельных мероприятий регионального проекта "Современная школа" (создание детских технопарков "школьный Кванториум")</t>
  </si>
  <si>
    <t xml:space="preserve">Организация бесплатного горячего питания обучающихся, получающих начальное общее образование в образовательных организациях</t>
  </si>
  <si>
    <t xml:space="preserve">Укрепление и модернизация материально-технической базы муниципальных организаций (проведение капитальных и текущих ремонтов, приобретение оборудования для пищеблоков)</t>
  </si>
  <si>
    <t xml:space="preserve">Укрепление и модернизация материально-технической базы муниципальных организаций (обеспечение комплексной безопасности)</t>
  </si>
  <si>
    <t xml:space="preserve">Укрепление и модернизация материально-технической базы муниципальных организаций (ремонт помещений в целях создания детского технопарка "Кванториум")</t>
  </si>
  <si>
    <t xml:space="preserve">Проведение оздоровительной кампании детей</t>
  </si>
  <si>
    <t xml:space="preserve">Оказание муниципальных услуг (выполнение работ) (повышение оплаты труда отдельных категорий работников в сфере образования)</t>
  </si>
  <si>
    <t xml:space="preserve">Предоставление компенсации родителям (законным представителям) платы за присмотр и уход за детьми, посещающими муниципальные образовательные организации, реализующие основную образовательную программу дошкольного образования</t>
  </si>
  <si>
    <t xml:space="preserve">Оказание муниципальных услуг (выполнение работ) (реализация муниципальными дошкольными и муниципальными общеобразовательными организациями образовательных программ)</t>
  </si>
  <si>
    <t xml:space="preserve">Обеспечение выплат ежемесячного денежного вознаграждения за классное руководство педагогическим работникам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</si>
  <si>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 xml:space="preserve">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</si>
  <si>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 xml:space="preserve">Дотации на выравнивание бюджетной обеспеченности муниципальных районов (муниципальных округов, городских округов) в Республике Коми</t>
  </si>
  <si>
    <t xml:space="preserve">Реализация народных проектов в сфере образования, прошедших отбор в рамках проекта "Народный бюджет"</t>
  </si>
  <si>
    <t xml:space="preserve">Реализация народных проектов в сфере охраны окружающей среды, прошедших отбор в рамках проекта "Народный бюджет"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</si>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</sst>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#,##0.0"/>
  </numFmts>
  <fonts count="18">
    <font>
      <sz val="11.000000"/>
      <color theme="1"/>
      <name val="Calibri"/>
      <scheme val="minor"/>
    </font>
    <font>
      <sz val="11.000000"/>
      <name val="Calibri"/>
      <scheme val="minor"/>
    </font>
    <font>
      <b/>
      <sz val="11.000000"/>
      <color indexed="64"/>
      <name val="Arial"/>
    </font>
    <font>
      <b/>
      <sz val="10.000000"/>
      <color indexed="64"/>
      <name val="Arial"/>
    </font>
    <font>
      <sz val="10.000000"/>
      <color indexed="64"/>
      <name val="Arial Cyr"/>
    </font>
    <font>
      <sz val="10.000000"/>
      <color indexed="64"/>
      <name val="Arial"/>
    </font>
    <font>
      <sz val="10.000000"/>
      <name val="Calibri"/>
      <scheme val="minor"/>
    </font>
    <font>
      <sz val="11.000000"/>
      <color indexed="2"/>
      <name val="Calibri"/>
      <scheme val="minor"/>
    </font>
    <font>
      <sz val="12.000000"/>
      <name val="Times New Roman"/>
    </font>
    <font>
      <sz val="10.000000"/>
      <name val="Times New Roman"/>
    </font>
    <font>
      <sz val="12.000000"/>
      <color theme="1"/>
      <name val="Times New Roman"/>
    </font>
    <font>
      <sz val="12.000000"/>
      <color indexed="2"/>
      <name val="Times New Roman"/>
    </font>
    <font>
      <sz val="10.000000"/>
      <color indexed="2"/>
      <name val="Times New Roman"/>
    </font>
    <font>
      <sz val="10.000000"/>
      <color theme="1" tint="0"/>
      <name val="Times New Roman"/>
    </font>
    <font>
      <b/>
      <sz val="10.000000"/>
      <name val="Times New Roman"/>
    </font>
    <font>
      <b/>
      <sz val="10.000000"/>
      <color theme="1" tint="0"/>
      <name val="Times New Roman"/>
    </font>
    <font>
      <sz val="10.000000"/>
      <name val="Arial"/>
    </font>
    <font>
      <b/>
      <sz val="11.000000"/>
      <color rgb="FF002060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rgb="FFFFD5AB"/>
        <bgColor rgb="FFFFD5AB"/>
      </patternFill>
    </fill>
    <fill>
      <patternFill patternType="solid">
        <fgColor rgb="FFDCE6F2"/>
        <bgColor rgb="FFDCE6F2"/>
      </patternFill>
    </fill>
    <fill>
      <patternFill patternType="solid">
        <fgColor rgb="FFF1F5F9"/>
        <bgColor rgb="FFF1F5F9"/>
      </patternFill>
    </fill>
    <fill>
      <patternFill patternType="solid">
        <fgColor theme="0"/>
        <bgColor theme="0"/>
      </patternFill>
    </fill>
  </fills>
  <borders count="13">
    <border>
      <left/>
      <right/>
      <top/>
      <bottom/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/>
      <right style="thin">
        <color rgb="FFFAC090"/>
      </right>
      <top style="medium">
        <color rgb="FFFAC090"/>
      </top>
      <bottom style="medium">
        <color rgb="FFFAC090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/>
      <right/>
      <top style="medium">
        <color rgb="FFFAC09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6">
    <xf fontId="0" fillId="0" borderId="0" numFmtId="0" applyNumberFormat="1" applyFont="1" applyFill="1" applyBorder="1"/>
    <xf fontId="1" fillId="0" borderId="0" numFmtId="0" applyNumberFormat="1" applyFont="1" applyFill="1" applyBorder="1"/>
    <xf fontId="1" fillId="0" borderId="0" numFmtId="0" applyNumberFormat="1" applyFont="1" applyFill="1" applyBorder="1"/>
    <xf fontId="2" fillId="2" borderId="1" numFmtId="4" applyNumberFormat="1" applyFont="1" applyFill="1" applyBorder="1">
      <alignment horizontal="right" shrinkToFit="1"/>
    </xf>
    <xf fontId="2" fillId="2" borderId="2" numFmtId="4" applyNumberFormat="1" applyFont="1" applyFill="1" applyBorder="1">
      <alignment horizontal="right" shrinkToFit="1"/>
    </xf>
    <xf fontId="3" fillId="3" borderId="3" numFmtId="49" applyNumberFormat="1" applyFont="1" applyFill="1" applyBorder="1">
      <alignment horizontal="center" shrinkToFit="1" vertical="top"/>
    </xf>
    <xf fontId="3" fillId="3" borderId="4" numFmtId="49" applyNumberFormat="1" applyFont="1" applyFill="1" applyBorder="1">
      <alignment horizontal="center" shrinkToFit="1" vertical="top"/>
    </xf>
    <xf fontId="3" fillId="3" borderId="4" numFmtId="0" applyNumberFormat="1" applyFont="1" applyFill="1" applyBorder="1">
      <alignment horizontal="left" vertical="top" wrapText="1"/>
    </xf>
    <xf fontId="3" fillId="3" borderId="4" numFmtId="4" applyNumberFormat="1" applyFont="1" applyFill="1" applyBorder="1">
      <alignment horizontal="right" shrinkToFit="1" vertical="top"/>
    </xf>
    <xf fontId="3" fillId="3" borderId="5" numFmtId="4" applyNumberFormat="1" applyFont="1" applyFill="1" applyBorder="1">
      <alignment horizontal="right" shrinkToFit="1" vertical="top"/>
    </xf>
    <xf fontId="3" fillId="4" borderId="6" numFmtId="49" applyNumberFormat="1" applyFont="1" applyFill="1" applyBorder="1">
      <alignment horizontal="center" shrinkToFit="1" vertical="top"/>
    </xf>
    <xf fontId="3" fillId="4" borderId="7" numFmtId="49" applyNumberFormat="1" applyFont="1" applyFill="1" applyBorder="1">
      <alignment horizontal="center" shrinkToFit="1" vertical="top"/>
    </xf>
    <xf fontId="3" fillId="4" borderId="7" numFmtId="0" applyNumberFormat="1" applyFont="1" applyFill="1" applyBorder="1">
      <alignment horizontal="left" vertical="top" wrapText="1"/>
    </xf>
    <xf fontId="3" fillId="4" borderId="7" numFmtId="4" applyNumberFormat="1" applyFont="1" applyFill="1" applyBorder="1">
      <alignment horizontal="right" shrinkToFit="1" vertical="top"/>
    </xf>
    <xf fontId="3" fillId="4" borderId="8" numFmtId="4" applyNumberFormat="1" applyFont="1" applyFill="1" applyBorder="1">
      <alignment horizontal="right" shrinkToFit="1" vertical="top"/>
    </xf>
    <xf fontId="4" fillId="0" borderId="6" numFmtId="49" applyNumberFormat="1" applyFont="1" applyFill="1" applyBorder="1">
      <alignment horizontal="center" shrinkToFit="1" vertical="top"/>
    </xf>
    <xf fontId="5" fillId="0" borderId="7" numFmtId="49" applyNumberFormat="1" applyFont="1" applyFill="1" applyBorder="1">
      <alignment horizontal="center" shrinkToFit="1" vertical="top"/>
    </xf>
    <xf fontId="5" fillId="0" borderId="7" numFmtId="0" applyNumberFormat="1" applyFont="1" applyFill="1" applyBorder="1">
      <alignment horizontal="left" vertical="top" wrapText="1"/>
    </xf>
    <xf fontId="5" fillId="0" borderId="7" numFmtId="4" applyNumberFormat="1" applyFont="1" applyFill="1" applyBorder="1">
      <alignment horizontal="right" shrinkToFit="1" vertical="top"/>
    </xf>
    <xf fontId="5" fillId="0" borderId="8" numFmtId="4" applyNumberFormat="1" applyFont="1" applyFill="1" applyBorder="1">
      <alignment horizontal="right" shrinkToFit="1" vertical="top"/>
    </xf>
    <xf fontId="5" fillId="0" borderId="0" numFmtId="0" applyNumberFormat="1" applyFont="1" applyFill="1" applyBorder="1">
      <alignment horizontal="right" vertical="top" wrapText="1"/>
    </xf>
    <xf fontId="5" fillId="0" borderId="0" numFmtId="0" applyNumberFormat="1" applyFont="1" applyFill="1" applyBorder="1"/>
    <xf fontId="5" fillId="0" borderId="0" numFmtId="0" applyNumberFormat="1" applyFont="1" applyFill="1" applyBorder="1"/>
    <xf fontId="1" fillId="0" borderId="0" numFmtId="0" applyNumberFormat="1" applyFont="1" applyFill="1" applyBorder="1"/>
    <xf fontId="3" fillId="0" borderId="9" numFmtId="49" applyNumberFormat="1" applyFont="1" applyFill="1" applyBorder="1">
      <alignment horizontal="center" vertical="center" wrapText="1"/>
    </xf>
    <xf fontId="5" fillId="0" borderId="10" numFmtId="0" applyNumberFormat="1" applyFont="1" applyFill="1" applyBorder="1"/>
  </cellStyleXfs>
  <cellXfs count="42">
    <xf fontId="0" fillId="0" borderId="0" numFmtId="0" xfId="0"/>
    <xf fontId="0" fillId="0" borderId="0" numFmtId="0" xfId="0" applyProtection="1">
      <protection locked="0"/>
    </xf>
    <xf fontId="6" fillId="0" borderId="0" numFmtId="0" xfId="0" applyFont="1" applyProtection="1">
      <protection locked="0"/>
    </xf>
    <xf fontId="7" fillId="0" borderId="0" numFmtId="0" xfId="0" applyFont="1" applyProtection="1">
      <protection locked="0"/>
    </xf>
    <xf fontId="8" fillId="0" borderId="0" numFmtId="0" xfId="0" applyFont="1"/>
    <xf fontId="8" fillId="5" borderId="0" numFmtId="0" xfId="0" applyFont="1" applyFill="1"/>
    <xf fontId="9" fillId="0" borderId="0" numFmtId="0" xfId="0" applyFont="1"/>
    <xf fontId="8" fillId="0" borderId="0" numFmtId="0" xfId="0" applyFont="1" applyAlignment="1">
      <alignment horizontal="left" vertical="top"/>
    </xf>
    <xf fontId="8" fillId="0" borderId="0" numFmtId="0" xfId="0" applyFont="1" applyAlignment="1">
      <alignment horizontal="right"/>
    </xf>
    <xf fontId="10" fillId="0" borderId="0" numFmtId="0" xfId="0" applyFont="1"/>
    <xf fontId="11" fillId="0" borderId="0" numFmtId="0" xfId="0" applyFont="1"/>
    <xf fontId="8" fillId="0" borderId="0" numFmtId="0" xfId="0" applyFont="1" applyAlignment="1">
      <alignment horizontal="center" vertical="center"/>
    </xf>
    <xf fontId="11" fillId="0" borderId="0" numFmtId="0" xfId="0" applyFont="1" applyAlignment="1">
      <alignment horizontal="center" vertical="center"/>
    </xf>
    <xf fontId="12" fillId="0" borderId="0" numFmtId="0" xfId="0" applyFont="1"/>
    <xf fontId="9" fillId="0" borderId="0" numFmtId="0" xfId="0" applyFont="1" applyAlignment="1">
      <alignment horizontal="right"/>
    </xf>
    <xf fontId="9" fillId="0" borderId="11" numFmtId="0" xfId="0" applyFont="1" applyBorder="1" applyAlignment="1">
      <alignment horizontal="center" vertical="center" wrapText="1"/>
    </xf>
    <xf fontId="13" fillId="0" borderId="11" numFmtId="0" xfId="0" applyFont="1" applyBorder="1" applyAlignment="1">
      <alignment horizontal="center" vertical="center" wrapText="1"/>
    </xf>
    <xf fontId="9" fillId="0" borderId="11" numFmtId="0" xfId="0" applyFont="1" applyBorder="1" applyAlignment="1" applyProtection="1">
      <alignment horizontal="center" vertical="center"/>
      <protection locked="0"/>
    </xf>
    <xf fontId="9" fillId="5" borderId="12" numFmtId="0" xfId="17" applyFont="1" applyFill="1" applyBorder="1" applyAlignment="1" quotePrefix="1">
      <alignment horizontal="left" vertical="center" wrapText="1"/>
    </xf>
    <xf fontId="13" fillId="0" borderId="11" numFmtId="4" xfId="8" applyNumberFormat="1" applyFont="1" applyBorder="1" applyAlignment="1">
      <alignment horizontal="right" shrinkToFit="1" vertical="center"/>
    </xf>
    <xf fontId="9" fillId="0" borderId="11" numFmtId="4" xfId="19" applyNumberFormat="1" applyFont="1" applyBorder="1" applyAlignment="1">
      <alignment shrinkToFit="1" vertical="center"/>
    </xf>
    <xf fontId="9" fillId="5" borderId="11" numFmtId="4" xfId="9" applyNumberFormat="1" applyFont="1" applyFill="1" applyBorder="1" applyAlignment="1">
      <alignment horizontal="right" shrinkToFit="1" vertical="center"/>
    </xf>
    <xf fontId="9" fillId="0" borderId="11" numFmtId="160" xfId="0" applyNumberFormat="1" applyFont="1" applyBorder="1" applyAlignment="1" applyProtection="1">
      <alignment horizontal="right" vertical="center"/>
      <protection locked="0"/>
    </xf>
    <xf fontId="9" fillId="0" borderId="12" numFmtId="0" xfId="17" applyFont="1" applyBorder="1" applyAlignment="1" quotePrefix="1">
      <alignment horizontal="left" vertical="center" wrapText="1"/>
    </xf>
    <xf fontId="9" fillId="5" borderId="11" numFmtId="4" xfId="8" applyNumberFormat="1" applyFont="1" applyFill="1" applyBorder="1" applyAlignment="1">
      <alignment horizontal="right" shrinkToFit="1" vertical="center"/>
    </xf>
    <xf fontId="13" fillId="0" borderId="11" numFmtId="4" xfId="9" applyNumberFormat="1" applyFont="1" applyBorder="1" applyAlignment="1">
      <alignment horizontal="right" shrinkToFit="1" vertical="center"/>
    </xf>
    <xf fontId="0" fillId="5" borderId="0" numFmtId="0" xfId="0" applyFill="1" applyProtection="1">
      <protection locked="0"/>
    </xf>
    <xf fontId="13" fillId="0" borderId="11" numFmtId="4" xfId="18" applyNumberFormat="1" applyFont="1" applyBorder="1" applyAlignment="1">
      <alignment shrinkToFit="1" vertical="center"/>
    </xf>
    <xf fontId="9" fillId="5" borderId="11" numFmtId="4" xfId="18" applyNumberFormat="1" applyFont="1" applyFill="1" applyBorder="1" applyAlignment="1">
      <alignment shrinkToFit="1" vertical="center"/>
    </xf>
    <xf fontId="9" fillId="0" borderId="7" numFmtId="0" xfId="6" applyFont="1" applyBorder="1" applyAlignment="1">
      <alignment horizontal="left" vertical="top" wrapText="1"/>
    </xf>
    <xf fontId="9" fillId="5" borderId="11" numFmtId="4" xfId="19" applyNumberFormat="1" applyFont="1" applyFill="1" applyBorder="1" applyAlignment="1">
      <alignment shrinkToFit="1" vertical="center"/>
    </xf>
    <xf fontId="13" fillId="5" borderId="11" numFmtId="4" xfId="19" applyNumberFormat="1" applyFont="1" applyFill="1" applyBorder="1" applyAlignment="1">
      <alignment shrinkToFit="1" vertical="center"/>
    </xf>
    <xf fontId="13" fillId="5" borderId="11" numFmtId="4" xfId="18" applyNumberFormat="1" applyFont="1" applyFill="1" applyBorder="1" applyAlignment="1">
      <alignment shrinkToFit="1" vertical="center"/>
    </xf>
    <xf fontId="14" fillId="0" borderId="11" numFmtId="0" xfId="0" applyFont="1" applyBorder="1" applyProtection="1">
      <protection locked="0"/>
    </xf>
    <xf fontId="14" fillId="0" borderId="11" numFmtId="0" xfId="17" applyFont="1" applyBorder="1" applyAlignment="1" quotePrefix="1">
      <alignment horizontal="center" vertical="center" wrapText="1"/>
    </xf>
    <xf fontId="15" fillId="5" borderId="11" numFmtId="4" xfId="18" applyNumberFormat="1" applyFont="1" applyFill="1" applyBorder="1" applyAlignment="1">
      <alignment shrinkToFit="1" vertical="center"/>
    </xf>
    <xf fontId="14" fillId="0" borderId="11" numFmtId="160" xfId="0" applyNumberFormat="1" applyFont="1" applyBorder="1" applyAlignment="1" applyProtection="1">
      <alignment horizontal="right" vertical="center"/>
      <protection locked="0"/>
    </xf>
    <xf fontId="5" fillId="0" borderId="0" numFmtId="0" xfId="25" applyFont="1"/>
    <xf fontId="16" fillId="0" borderId="0" numFmtId="0" xfId="25" applyFont="1"/>
    <xf fontId="0" fillId="0" borderId="0" numFmtId="4" xfId="0" applyNumberFormat="1" applyProtection="1">
      <protection locked="0"/>
    </xf>
    <xf fontId="7" fillId="0" borderId="0" numFmtId="4" xfId="0" applyNumberFormat="1" applyFont="1" applyProtection="1">
      <protection locked="0"/>
    </xf>
    <xf fontId="17" fillId="0" borderId="0" numFmtId="0" xfId="0" applyFont="1" applyProtection="1">
      <protection locked="0"/>
    </xf>
  </cellXfs>
  <cellStyles count="26">
    <cellStyle name="br" xfId="1"/>
    <cellStyle name="col" xfId="2"/>
    <cellStyle name="ex58" xfId="3"/>
    <cellStyle name="ex59" xfId="4"/>
    <cellStyle name="ex60" xfId="5"/>
    <cellStyle name="ex61" xfId="6"/>
    <cellStyle name="ex62" xfId="7"/>
    <cellStyle name="ex63" xfId="8"/>
    <cellStyle name="ex64" xfId="9"/>
    <cellStyle name="ex65" xfId="10"/>
    <cellStyle name="ex66" xfId="11"/>
    <cellStyle name="ex67" xfId="12"/>
    <cellStyle name="ex68" xfId="13"/>
    <cellStyle name="ex69" xfId="14"/>
    <cellStyle name="ex70" xfId="15"/>
    <cellStyle name="ex71" xfId="16"/>
    <cellStyle name="ex72" xfId="17"/>
    <cellStyle name="ex73" xfId="18"/>
    <cellStyle name="ex74" xfId="19"/>
    <cellStyle name="st57" xfId="20"/>
    <cellStyle name="style0" xfId="21"/>
    <cellStyle name="td" xfId="22"/>
    <cellStyle name="tr" xfId="23"/>
    <cellStyle name="xl_bot_header" xfId="24"/>
    <cellStyle name="xl_total_bot" xfId="25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5" Type="http://schemas.openxmlformats.org/officeDocument/2006/relationships/styles" Target="styles.xml"/><Relationship  Id="rId4" Type="http://schemas.openxmlformats.org/officeDocument/2006/relationships/sharedStrings" Target="sharedStrings.xml"/><Relationship  Id="rId3" Type="http://schemas.openxmlformats.org/officeDocument/2006/relationships/theme" Target="theme/theme1.xml"/><Relationship  Id="rId2" Type="http://schemas.openxmlformats.org/officeDocument/2006/relationships/worksheet" Target="worksheets/sheet1.xml"/><Relationship  Id="rId1" Type="http://schemas.openxmlformats.org/officeDocument/2006/relationships/customXml" Target="../customXml/item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1"/>
  </sheetPr>
  <sheetViews>
    <sheetView topLeftCell="A1" zoomScale="100" workbookViewId="0">
      <pane ySplit="6" topLeftCell="A7" activePane="bottomLeft" state="frozen"/>
      <selection activeCell="K8" activeCellId="0" sqref="K8"/>
    </sheetView>
  </sheetViews>
  <sheetFormatPr defaultColWidth="9.140625" defaultRowHeight="14.25"/>
  <cols>
    <col customWidth="1" min="1" max="1" style="1" width="4.5703125"/>
    <col customWidth="1" min="2" max="2" style="1" width="52.140625"/>
    <col customWidth="1" min="3" max="3" style="2" width="14.7109375"/>
    <col customWidth="1" min="4" max="4" style="2" width="13.85546875"/>
    <col customWidth="1" min="5" max="5" style="1" width="17.00390625"/>
    <col customWidth="1" min="6" max="6" style="3" width="13.42578125"/>
    <col customWidth="1" min="7" max="7" style="1" width="13.85546875"/>
    <col customWidth="1" min="8" max="8" style="3" width="19.421875"/>
    <col min="9" max="16384" style="1" width="9.140625"/>
  </cols>
  <sheetData>
    <row r="1" s="4" customFormat="1" ht="15">
      <c r="B1" s="5"/>
      <c r="C1" s="6"/>
      <c r="D1" s="6"/>
      <c r="F1" s="7"/>
      <c r="G1" s="8"/>
      <c r="H1" s="8" t="s">
        <v>0</v>
      </c>
    </row>
    <row r="2" s="9" customFormat="1" ht="15.75">
      <c r="C2" s="6"/>
      <c r="D2" s="6"/>
      <c r="E2" s="4"/>
      <c r="F2" s="10"/>
      <c r="H2" s="10"/>
    </row>
    <row r="3" s="9" customFormat="1" ht="15">
      <c r="A3" s="11" t="s">
        <v>1</v>
      </c>
      <c r="B3" s="12"/>
      <c r="C3" s="12"/>
      <c r="D3" s="12"/>
      <c r="E3" s="12"/>
      <c r="F3" s="12"/>
      <c r="G3" s="12"/>
      <c r="H3" s="12"/>
    </row>
    <row r="4" s="4" customFormat="1" ht="15.75">
      <c r="A4" s="10"/>
      <c r="B4" s="10"/>
      <c r="C4" s="13"/>
      <c r="D4" s="13"/>
      <c r="E4" s="10"/>
      <c r="F4" s="10"/>
      <c r="G4" s="10"/>
      <c r="H4" s="14" t="s">
        <v>2</v>
      </c>
    </row>
    <row r="5" s="4" customFormat="1" ht="48">
      <c r="A5" s="15" t="s">
        <v>3</v>
      </c>
      <c r="B5" s="15" t="s">
        <v>4</v>
      </c>
      <c r="C5" s="15" t="s">
        <v>5</v>
      </c>
      <c r="D5" s="15" t="s">
        <v>6</v>
      </c>
      <c r="E5" s="15" t="s">
        <v>7</v>
      </c>
      <c r="F5" s="16" t="s">
        <v>8</v>
      </c>
      <c r="G5" s="16" t="s">
        <v>9</v>
      </c>
      <c r="H5" s="16" t="s">
        <v>10</v>
      </c>
    </row>
    <row r="6" s="4" customFormat="1" ht="15.7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</row>
    <row r="7" ht="85.5" customHeight="1">
      <c r="A7" s="17">
        <v>1</v>
      </c>
      <c r="B7" s="18" t="s">
        <v>11</v>
      </c>
      <c r="C7" s="19">
        <v>261677380</v>
      </c>
      <c r="D7" s="19">
        <v>0</v>
      </c>
      <c r="E7" s="20">
        <f>C7-D7</f>
        <v>261677380</v>
      </c>
      <c r="F7" s="21">
        <v>0</v>
      </c>
      <c r="G7" s="20">
        <f t="shared" ref="G7:G9" si="0">D7-F7</f>
        <v>0</v>
      </c>
      <c r="H7" s="22">
        <v>0</v>
      </c>
    </row>
    <row r="8" ht="108.75" customHeight="1">
      <c r="A8" s="17">
        <v>2</v>
      </c>
      <c r="B8" s="23" t="s">
        <v>12</v>
      </c>
      <c r="C8" s="19">
        <v>21077750</v>
      </c>
      <c r="D8" s="19">
        <v>38593.639999999999</v>
      </c>
      <c r="E8" s="20">
        <f>C8-D8</f>
        <v>21039156.359999999</v>
      </c>
      <c r="F8" s="24">
        <v>38593.639999999999</v>
      </c>
      <c r="G8" s="20">
        <f t="shared" si="0"/>
        <v>0</v>
      </c>
      <c r="H8" s="22">
        <f>F8*100/D8</f>
        <v>100</v>
      </c>
    </row>
    <row r="9" ht="54" customHeight="1">
      <c r="A9" s="17">
        <v>3</v>
      </c>
      <c r="B9" s="23" t="s">
        <v>13</v>
      </c>
      <c r="C9" s="19">
        <v>531556.5</v>
      </c>
      <c r="D9" s="25">
        <v>0</v>
      </c>
      <c r="E9" s="20">
        <f>C9-D9</f>
        <v>531556.5</v>
      </c>
      <c r="F9" s="21">
        <v>0</v>
      </c>
      <c r="G9" s="20">
        <f t="shared" si="0"/>
        <v>0</v>
      </c>
      <c r="H9" s="22">
        <v>0</v>
      </c>
    </row>
    <row r="10" s="26" customFormat="1" ht="94.900000000000006" customHeight="1">
      <c r="A10" s="17">
        <v>4</v>
      </c>
      <c r="B10" s="18" t="s">
        <v>14</v>
      </c>
      <c r="C10" s="27">
        <v>24773119</v>
      </c>
      <c r="D10" s="27">
        <v>0</v>
      </c>
      <c r="E10" s="20">
        <f>C10-D10</f>
        <v>24773119</v>
      </c>
      <c r="F10" s="28">
        <v>0</v>
      </c>
      <c r="G10" s="20">
        <f t="shared" ref="G10:G48" si="1">D10-F10</f>
        <v>0</v>
      </c>
      <c r="H10" s="22">
        <v>0</v>
      </c>
    </row>
    <row r="11" s="26" customFormat="1" ht="66.75" customHeight="1">
      <c r="A11" s="17">
        <v>5</v>
      </c>
      <c r="B11" s="23" t="s">
        <v>15</v>
      </c>
      <c r="C11" s="19">
        <v>22522547</v>
      </c>
      <c r="D11" s="25">
        <v>1374451.6499999999</v>
      </c>
      <c r="E11" s="20">
        <f>C11-D11</f>
        <v>21148095.350000001</v>
      </c>
      <c r="F11" s="21">
        <v>1374451.6499999999</v>
      </c>
      <c r="G11" s="20">
        <f t="shared" si="1"/>
        <v>0</v>
      </c>
      <c r="H11" s="22">
        <f t="shared" ref="H11:H51" si="2">F11*100/D11</f>
        <v>100</v>
      </c>
    </row>
    <row r="12" s="26" customFormat="1" ht="50.25" customHeight="1">
      <c r="A12" s="17">
        <v>6</v>
      </c>
      <c r="B12" s="23" t="s">
        <v>16</v>
      </c>
      <c r="C12" s="19">
        <v>1368972</v>
      </c>
      <c r="D12" s="25">
        <v>0</v>
      </c>
      <c r="E12" s="20">
        <f>C12-D12</f>
        <v>1368972</v>
      </c>
      <c r="F12" s="21">
        <v>0</v>
      </c>
      <c r="G12" s="20">
        <f t="shared" si="1"/>
        <v>0</v>
      </c>
      <c r="H12" s="22">
        <v>0</v>
      </c>
    </row>
    <row r="13" s="26" customFormat="1" ht="51" customHeight="1">
      <c r="A13" s="17">
        <v>7</v>
      </c>
      <c r="B13" s="29" t="s">
        <v>17</v>
      </c>
      <c r="C13" s="19">
        <v>2737944</v>
      </c>
      <c r="D13" s="19">
        <v>0</v>
      </c>
      <c r="E13" s="20">
        <f>C13-D13</f>
        <v>2737944</v>
      </c>
      <c r="F13" s="24">
        <v>0</v>
      </c>
      <c r="G13" s="20">
        <f t="shared" si="1"/>
        <v>0</v>
      </c>
      <c r="H13" s="22">
        <v>0</v>
      </c>
    </row>
    <row r="14" ht="67.900000000000006" customHeight="1">
      <c r="A14" s="17">
        <v>8</v>
      </c>
      <c r="B14" s="18" t="s">
        <v>18</v>
      </c>
      <c r="C14" s="19">
        <v>775500</v>
      </c>
      <c r="D14" s="19">
        <v>73479.639999999999</v>
      </c>
      <c r="E14" s="20">
        <f>C14-D14</f>
        <v>702020.35999999999</v>
      </c>
      <c r="F14" s="30">
        <v>73479.639999999999</v>
      </c>
      <c r="G14" s="20">
        <f t="shared" si="1"/>
        <v>0</v>
      </c>
      <c r="H14" s="22">
        <f t="shared" si="2"/>
        <v>100</v>
      </c>
    </row>
    <row r="15" s="26" customFormat="1" ht="70.900000000000006" customHeight="1">
      <c r="A15" s="17">
        <v>9</v>
      </c>
      <c r="B15" s="18" t="s">
        <v>19</v>
      </c>
      <c r="C15" s="19">
        <v>103400</v>
      </c>
      <c r="D15" s="25">
        <v>17943.07</v>
      </c>
      <c r="E15" s="20">
        <f>C15-D15</f>
        <v>85456.929999999993</v>
      </c>
      <c r="F15" s="28">
        <v>17943.07</v>
      </c>
      <c r="G15" s="20">
        <f t="shared" si="1"/>
        <v>0</v>
      </c>
      <c r="H15" s="22">
        <f t="shared" si="2"/>
        <v>100</v>
      </c>
    </row>
    <row r="16" s="26" customFormat="1" ht="70.900000000000006" customHeight="1">
      <c r="A16" s="17">
        <v>10</v>
      </c>
      <c r="B16" s="18" t="s">
        <v>20</v>
      </c>
      <c r="C16" s="27">
        <v>20700</v>
      </c>
      <c r="D16" s="27">
        <v>0</v>
      </c>
      <c r="E16" s="20">
        <f>C16-D16</f>
        <v>20700</v>
      </c>
      <c r="F16" s="28">
        <v>0</v>
      </c>
      <c r="G16" s="20">
        <f t="shared" si="1"/>
        <v>0</v>
      </c>
      <c r="H16" s="22">
        <v>0</v>
      </c>
    </row>
    <row r="17" s="26" customFormat="1" ht="70.900000000000006" customHeight="1">
      <c r="A17" s="17">
        <v>11</v>
      </c>
      <c r="B17" s="18" t="s">
        <v>21</v>
      </c>
      <c r="C17" s="19">
        <v>17080800</v>
      </c>
      <c r="D17" s="19">
        <v>1109991.3600000001</v>
      </c>
      <c r="E17" s="20">
        <f>C17-D17</f>
        <v>15970808.640000001</v>
      </c>
      <c r="F17" s="21">
        <v>1109991.3600000001</v>
      </c>
      <c r="G17" s="20">
        <f t="shared" si="1"/>
        <v>0</v>
      </c>
      <c r="H17" s="22">
        <f t="shared" si="2"/>
        <v>100</v>
      </c>
    </row>
    <row r="18" ht="72" customHeight="1">
      <c r="A18" s="17">
        <v>12</v>
      </c>
      <c r="B18" s="18" t="s">
        <v>22</v>
      </c>
      <c r="C18" s="19">
        <v>50800</v>
      </c>
      <c r="D18" s="25">
        <v>50800</v>
      </c>
      <c r="E18" s="20">
        <f>C18-D18</f>
        <v>0</v>
      </c>
      <c r="F18" s="31">
        <v>50800</v>
      </c>
      <c r="G18" s="20">
        <f t="shared" si="1"/>
        <v>0</v>
      </c>
      <c r="H18" s="22">
        <f t="shared" si="2"/>
        <v>100</v>
      </c>
    </row>
    <row r="19" ht="67.150000000000006" customHeight="1">
      <c r="A19" s="17">
        <v>13</v>
      </c>
      <c r="B19" s="18" t="s">
        <v>23</v>
      </c>
      <c r="C19" s="27">
        <v>5000</v>
      </c>
      <c r="D19" s="27">
        <v>5000</v>
      </c>
      <c r="E19" s="20">
        <f>C19-D19</f>
        <v>0</v>
      </c>
      <c r="F19" s="32">
        <v>5000</v>
      </c>
      <c r="G19" s="20">
        <f t="shared" si="1"/>
        <v>0</v>
      </c>
      <c r="H19" s="22">
        <f t="shared" si="2"/>
        <v>100</v>
      </c>
    </row>
    <row r="20" ht="70.150000000000006" customHeight="1">
      <c r="A20" s="17">
        <v>14</v>
      </c>
      <c r="B20" s="18" t="s">
        <v>24</v>
      </c>
      <c r="C20" s="19">
        <v>87800</v>
      </c>
      <c r="D20" s="19">
        <v>0</v>
      </c>
      <c r="E20" s="20">
        <f>C20-D20</f>
        <v>87800</v>
      </c>
      <c r="F20" s="24">
        <v>0</v>
      </c>
      <c r="G20" s="20">
        <f t="shared" si="1"/>
        <v>0</v>
      </c>
      <c r="H20" s="22">
        <v>0</v>
      </c>
    </row>
    <row r="21" ht="69" customHeight="1">
      <c r="A21" s="17">
        <v>15</v>
      </c>
      <c r="B21" s="18" t="s">
        <v>25</v>
      </c>
      <c r="C21" s="19">
        <v>35100</v>
      </c>
      <c r="D21" s="19">
        <v>8613.4200000000001</v>
      </c>
      <c r="E21" s="20">
        <f>C21-D21</f>
        <v>26486.580000000002</v>
      </c>
      <c r="F21" s="24">
        <v>8613.4200000000001</v>
      </c>
      <c r="G21" s="20">
        <f t="shared" si="1"/>
        <v>0</v>
      </c>
      <c r="H21" s="22">
        <f t="shared" si="2"/>
        <v>100</v>
      </c>
    </row>
    <row r="22" ht="46.149999999999999" customHeight="1">
      <c r="A22" s="17">
        <v>17</v>
      </c>
      <c r="B22" s="18" t="s">
        <v>26</v>
      </c>
      <c r="C22" s="19">
        <v>20299</v>
      </c>
      <c r="D22" s="25">
        <v>0</v>
      </c>
      <c r="E22" s="20">
        <f>C22-D22</f>
        <v>20299</v>
      </c>
      <c r="F22" s="24">
        <v>0</v>
      </c>
      <c r="G22" s="20">
        <f t="shared" si="1"/>
        <v>0</v>
      </c>
      <c r="H22" s="22">
        <v>0</v>
      </c>
    </row>
    <row r="23" s="26" customFormat="1" ht="31.5" customHeight="1">
      <c r="A23" s="17">
        <v>18</v>
      </c>
      <c r="B23" s="23" t="s">
        <v>27</v>
      </c>
      <c r="C23" s="19">
        <v>54518689</v>
      </c>
      <c r="D23" s="19">
        <v>0</v>
      </c>
      <c r="E23" s="20">
        <f>C23-D23</f>
        <v>54518689</v>
      </c>
      <c r="F23" s="30">
        <v>0</v>
      </c>
      <c r="G23" s="20">
        <f t="shared" si="1"/>
        <v>0</v>
      </c>
      <c r="H23" s="22">
        <v>0</v>
      </c>
    </row>
    <row r="24" s="26" customFormat="1" ht="47.450000000000003" customHeight="1">
      <c r="A24" s="17">
        <v>19</v>
      </c>
      <c r="B24" s="18" t="s">
        <v>28</v>
      </c>
      <c r="C24" s="19">
        <v>4096400</v>
      </c>
      <c r="D24" s="25">
        <v>0</v>
      </c>
      <c r="E24" s="20">
        <f>C24-D24</f>
        <v>4096400</v>
      </c>
      <c r="F24" s="21">
        <v>0</v>
      </c>
      <c r="G24" s="20">
        <f t="shared" si="1"/>
        <v>0</v>
      </c>
      <c r="H24" s="22">
        <v>0</v>
      </c>
    </row>
    <row r="25" s="26" customFormat="1" ht="43.149999999999999" customHeight="1">
      <c r="A25" s="17">
        <v>20</v>
      </c>
      <c r="B25" s="18" t="s">
        <v>29</v>
      </c>
      <c r="C25" s="19">
        <v>199400</v>
      </c>
      <c r="D25" s="19">
        <v>0</v>
      </c>
      <c r="E25" s="20">
        <f>C25-D25</f>
        <v>199400</v>
      </c>
      <c r="F25" s="24">
        <v>0</v>
      </c>
      <c r="G25" s="20">
        <f t="shared" si="1"/>
        <v>0</v>
      </c>
      <c r="H25" s="22">
        <v>0</v>
      </c>
    </row>
    <row r="26" ht="30" customHeight="1">
      <c r="A26" s="17">
        <v>21</v>
      </c>
      <c r="B26" s="18" t="s">
        <v>30</v>
      </c>
      <c r="C26" s="19">
        <v>3010800</v>
      </c>
      <c r="D26" s="25">
        <v>0</v>
      </c>
      <c r="E26" s="20">
        <f>C26-D26</f>
        <v>3010800</v>
      </c>
      <c r="F26" s="21">
        <v>0</v>
      </c>
      <c r="G26" s="20">
        <f t="shared" si="1"/>
        <v>0</v>
      </c>
      <c r="H26" s="22">
        <v>0</v>
      </c>
    </row>
    <row r="27" ht="59.450000000000003" customHeight="1">
      <c r="A27" s="17">
        <v>22</v>
      </c>
      <c r="B27" s="23" t="s">
        <v>31</v>
      </c>
      <c r="C27" s="19">
        <v>3663561</v>
      </c>
      <c r="D27" s="25">
        <v>0</v>
      </c>
      <c r="E27" s="20">
        <f>C27-D27</f>
        <v>3663561</v>
      </c>
      <c r="F27" s="21">
        <v>0</v>
      </c>
      <c r="G27" s="20">
        <f t="shared" si="1"/>
        <v>0</v>
      </c>
      <c r="H27" s="22">
        <v>0</v>
      </c>
    </row>
    <row r="28" ht="28.5" customHeight="1">
      <c r="A28" s="17">
        <v>23</v>
      </c>
      <c r="B28" s="23" t="s">
        <v>32</v>
      </c>
      <c r="C28" s="19">
        <v>3444707</v>
      </c>
      <c r="D28" s="25">
        <v>0</v>
      </c>
      <c r="E28" s="20">
        <f>C28-D28</f>
        <v>3444707</v>
      </c>
      <c r="F28" s="21">
        <v>0</v>
      </c>
      <c r="G28" s="20">
        <f t="shared" si="1"/>
        <v>0</v>
      </c>
      <c r="H28" s="22">
        <v>0</v>
      </c>
    </row>
    <row r="29" ht="58.149999999999999" customHeight="1">
      <c r="A29" s="17">
        <v>24</v>
      </c>
      <c r="B29" s="18" t="s">
        <v>33</v>
      </c>
      <c r="C29" s="19">
        <v>6591403</v>
      </c>
      <c r="D29" s="25">
        <v>0</v>
      </c>
      <c r="E29" s="20">
        <f>C29-D29</f>
        <v>6591403</v>
      </c>
      <c r="F29" s="21">
        <v>0</v>
      </c>
      <c r="G29" s="20">
        <f t="shared" si="1"/>
        <v>0</v>
      </c>
      <c r="H29" s="22">
        <v>0</v>
      </c>
    </row>
    <row r="30" ht="80.450000000000003" customHeight="1">
      <c r="A30" s="17">
        <v>25</v>
      </c>
      <c r="B30" s="18" t="s">
        <v>34</v>
      </c>
      <c r="C30" s="19">
        <v>106898</v>
      </c>
      <c r="D30" s="19">
        <v>0</v>
      </c>
      <c r="E30" s="20">
        <f>C30-D30</f>
        <v>106898</v>
      </c>
      <c r="F30" s="24">
        <v>0</v>
      </c>
      <c r="G30" s="20">
        <f t="shared" si="1"/>
        <v>0</v>
      </c>
      <c r="H30" s="22">
        <v>0</v>
      </c>
    </row>
    <row r="31" ht="43.149999999999999" customHeight="1">
      <c r="A31" s="17">
        <v>26</v>
      </c>
      <c r="B31" s="18" t="s">
        <v>35</v>
      </c>
      <c r="C31" s="19">
        <v>9371388.8900000006</v>
      </c>
      <c r="D31" s="19">
        <v>0</v>
      </c>
      <c r="E31" s="20">
        <f>C31-D31</f>
        <v>9371388.8900000006</v>
      </c>
      <c r="F31" s="24">
        <v>0</v>
      </c>
      <c r="G31" s="20">
        <f t="shared" si="1"/>
        <v>0</v>
      </c>
      <c r="H31" s="22">
        <v>0</v>
      </c>
    </row>
    <row r="32" ht="29.449999999999999" customHeight="1">
      <c r="A32" s="17">
        <v>27</v>
      </c>
      <c r="B32" s="18" t="s">
        <v>36</v>
      </c>
      <c r="C32" s="19">
        <v>857174.94999999995</v>
      </c>
      <c r="D32" s="25">
        <v>0</v>
      </c>
      <c r="E32" s="20">
        <f>C32-D32</f>
        <v>857174.94999999995</v>
      </c>
      <c r="F32" s="21">
        <v>0</v>
      </c>
      <c r="G32" s="20">
        <f t="shared" si="1"/>
        <v>0</v>
      </c>
      <c r="H32" s="22">
        <v>0</v>
      </c>
    </row>
    <row r="33" ht="59.450000000000003" customHeight="1">
      <c r="A33" s="17">
        <v>28</v>
      </c>
      <c r="B33" s="18" t="s">
        <v>37</v>
      </c>
      <c r="C33" s="19">
        <v>155542</v>
      </c>
      <c r="D33" s="25">
        <v>0</v>
      </c>
      <c r="E33" s="20">
        <f>C33-D33</f>
        <v>155542</v>
      </c>
      <c r="F33" s="21">
        <v>0</v>
      </c>
      <c r="G33" s="20">
        <f t="shared" si="1"/>
        <v>0</v>
      </c>
      <c r="H33" s="22">
        <v>0</v>
      </c>
    </row>
    <row r="34" ht="36">
      <c r="A34" s="17">
        <v>29</v>
      </c>
      <c r="B34" s="18" t="s">
        <v>38</v>
      </c>
      <c r="C34" s="19">
        <v>102601700</v>
      </c>
      <c r="D34" s="25">
        <v>20519999.989999998</v>
      </c>
      <c r="E34" s="20">
        <f>C34-D34</f>
        <v>82081700.010000005</v>
      </c>
      <c r="F34" s="21">
        <v>20519999.989999998</v>
      </c>
      <c r="G34" s="20">
        <f t="shared" si="1"/>
        <v>0</v>
      </c>
      <c r="H34" s="22">
        <f t="shared" si="2"/>
        <v>100</v>
      </c>
    </row>
    <row r="35" ht="27" customHeight="1">
      <c r="A35" s="17">
        <v>30</v>
      </c>
      <c r="B35" s="18" t="s">
        <v>39</v>
      </c>
      <c r="C35" s="19">
        <v>181832</v>
      </c>
      <c r="D35" s="25">
        <v>0</v>
      </c>
      <c r="E35" s="20">
        <f>C35-D35</f>
        <v>181832</v>
      </c>
      <c r="F35" s="28">
        <v>0</v>
      </c>
      <c r="G35" s="20">
        <f t="shared" si="1"/>
        <v>0</v>
      </c>
      <c r="H35" s="22">
        <v>0</v>
      </c>
    </row>
    <row r="36" ht="30.75" customHeight="1">
      <c r="A36" s="17">
        <v>31</v>
      </c>
      <c r="B36" s="18" t="s">
        <v>40</v>
      </c>
      <c r="C36" s="19">
        <v>2971842</v>
      </c>
      <c r="D36" s="25">
        <v>0</v>
      </c>
      <c r="E36" s="20">
        <f>C36-D36</f>
        <v>2971842</v>
      </c>
      <c r="F36" s="21">
        <v>0</v>
      </c>
      <c r="G36" s="20">
        <f t="shared" si="1"/>
        <v>0</v>
      </c>
      <c r="H36" s="22">
        <v>0</v>
      </c>
    </row>
    <row r="37" ht="36">
      <c r="A37" s="17">
        <v>32</v>
      </c>
      <c r="B37" s="18" t="s">
        <v>41</v>
      </c>
      <c r="C37" s="19">
        <v>21357100</v>
      </c>
      <c r="D37" s="25">
        <v>0</v>
      </c>
      <c r="E37" s="20">
        <f>C37-D37</f>
        <v>21357100</v>
      </c>
      <c r="F37" s="28">
        <v>0</v>
      </c>
      <c r="G37" s="20">
        <f t="shared" si="1"/>
        <v>0</v>
      </c>
      <c r="H37" s="22">
        <v>0</v>
      </c>
    </row>
    <row r="38" ht="36">
      <c r="A38" s="17">
        <v>33</v>
      </c>
      <c r="B38" s="18" t="s">
        <v>42</v>
      </c>
      <c r="C38" s="19">
        <v>74428400</v>
      </c>
      <c r="D38" s="25">
        <v>0</v>
      </c>
      <c r="E38" s="20">
        <f>C38-D38</f>
        <v>74428400</v>
      </c>
      <c r="F38" s="30">
        <v>0</v>
      </c>
      <c r="G38" s="20">
        <f t="shared" si="1"/>
        <v>0</v>
      </c>
      <c r="H38" s="22">
        <v>0</v>
      </c>
    </row>
    <row r="39" ht="52.899999999999999" customHeight="1">
      <c r="A39" s="17">
        <v>34</v>
      </c>
      <c r="B39" s="18" t="s">
        <v>43</v>
      </c>
      <c r="C39" s="19">
        <v>11324400</v>
      </c>
      <c r="D39" s="25">
        <v>0</v>
      </c>
      <c r="E39" s="20">
        <f>C39-D39</f>
        <v>11324400</v>
      </c>
      <c r="F39" s="21">
        <v>0</v>
      </c>
      <c r="G39" s="20">
        <f t="shared" si="1"/>
        <v>0</v>
      </c>
      <c r="H39" s="22">
        <v>0</v>
      </c>
    </row>
    <row r="40" ht="42.600000000000001" customHeight="1">
      <c r="A40" s="17">
        <v>35</v>
      </c>
      <c r="B40" s="18" t="s">
        <v>44</v>
      </c>
      <c r="C40" s="19">
        <v>2543300</v>
      </c>
      <c r="D40" s="25">
        <v>0</v>
      </c>
      <c r="E40" s="20">
        <f>C40-D40</f>
        <v>2543300</v>
      </c>
      <c r="F40" s="21">
        <v>0</v>
      </c>
      <c r="G40" s="20">
        <f t="shared" si="1"/>
        <v>0</v>
      </c>
      <c r="H40" s="22">
        <v>0</v>
      </c>
    </row>
    <row r="41" ht="39.600000000000001" customHeight="1">
      <c r="A41" s="17">
        <v>36</v>
      </c>
      <c r="B41" s="18" t="s">
        <v>45</v>
      </c>
      <c r="C41" s="19">
        <v>5000000</v>
      </c>
      <c r="D41" s="25">
        <v>0</v>
      </c>
      <c r="E41" s="20">
        <f>C41-D41</f>
        <v>5000000</v>
      </c>
      <c r="F41" s="21">
        <v>0</v>
      </c>
      <c r="G41" s="20">
        <f t="shared" si="1"/>
        <v>0</v>
      </c>
      <c r="H41" s="22">
        <v>0</v>
      </c>
    </row>
    <row r="42" ht="32.25" customHeight="1">
      <c r="A42" s="17">
        <v>37</v>
      </c>
      <c r="B42" s="18" t="s">
        <v>46</v>
      </c>
      <c r="C42" s="19">
        <v>4975900</v>
      </c>
      <c r="D42" s="25">
        <v>0</v>
      </c>
      <c r="E42" s="20">
        <f>C42-D42</f>
        <v>4975900</v>
      </c>
      <c r="F42" s="21">
        <v>0</v>
      </c>
      <c r="G42" s="20">
        <f t="shared" si="1"/>
        <v>0</v>
      </c>
      <c r="H42" s="22">
        <v>0</v>
      </c>
    </row>
    <row r="43" ht="36">
      <c r="A43" s="17">
        <v>38</v>
      </c>
      <c r="B43" s="18" t="s">
        <v>47</v>
      </c>
      <c r="C43" s="19">
        <v>77288400</v>
      </c>
      <c r="D43" s="25">
        <v>19322100</v>
      </c>
      <c r="E43" s="20">
        <f>C43-D43</f>
        <v>57966300</v>
      </c>
      <c r="F43" s="21">
        <v>19322100</v>
      </c>
      <c r="G43" s="20">
        <f t="shared" si="1"/>
        <v>0</v>
      </c>
      <c r="H43" s="22">
        <f t="shared" si="2"/>
        <v>100</v>
      </c>
    </row>
    <row r="44" ht="67.150000000000006" customHeight="1">
      <c r="A44" s="17">
        <v>39</v>
      </c>
      <c r="B44" s="18" t="s">
        <v>48</v>
      </c>
      <c r="C44" s="19">
        <v>14237300</v>
      </c>
      <c r="D44" s="25">
        <v>0</v>
      </c>
      <c r="E44" s="20">
        <f>C44-D44</f>
        <v>14237300</v>
      </c>
      <c r="F44" s="21">
        <v>0</v>
      </c>
      <c r="G44" s="20">
        <f t="shared" si="1"/>
        <v>0</v>
      </c>
      <c r="H44" s="22">
        <v>0</v>
      </c>
    </row>
    <row r="45" ht="53.450000000000003" customHeight="1">
      <c r="A45" s="17">
        <v>40</v>
      </c>
      <c r="B45" s="18" t="s">
        <v>49</v>
      </c>
      <c r="C45" s="19">
        <v>2067128900</v>
      </c>
      <c r="D45" s="25">
        <v>338500000</v>
      </c>
      <c r="E45" s="20">
        <f>C45-D45</f>
        <v>1728628900</v>
      </c>
      <c r="F45" s="30">
        <v>338500000</v>
      </c>
      <c r="G45" s="20">
        <f t="shared" si="1"/>
        <v>0</v>
      </c>
      <c r="H45" s="22">
        <f t="shared" si="2"/>
        <v>100</v>
      </c>
    </row>
    <row r="46" s="26" customFormat="1" ht="82.900000000000006" customHeight="1">
      <c r="A46" s="17">
        <v>41</v>
      </c>
      <c r="B46" s="18" t="s">
        <v>50</v>
      </c>
      <c r="C46" s="19">
        <v>84970400</v>
      </c>
      <c r="D46" s="25">
        <v>10218100</v>
      </c>
      <c r="E46" s="20">
        <f>C46-D46</f>
        <v>74752300</v>
      </c>
      <c r="F46" s="28">
        <v>10218100</v>
      </c>
      <c r="G46" s="20">
        <f t="shared" si="1"/>
        <v>0</v>
      </c>
      <c r="H46" s="22">
        <f t="shared" si="2"/>
        <v>100</v>
      </c>
    </row>
    <row r="47" s="26" customFormat="1" ht="81.599999999999994" customHeight="1">
      <c r="A47" s="17">
        <v>42</v>
      </c>
      <c r="B47" s="23" t="s">
        <v>51</v>
      </c>
      <c r="C47" s="19">
        <v>7200000</v>
      </c>
      <c r="D47" s="25">
        <v>550516</v>
      </c>
      <c r="E47" s="20">
        <f>C47-D47</f>
        <v>6649484</v>
      </c>
      <c r="F47" s="21">
        <v>550516</v>
      </c>
      <c r="G47" s="20">
        <f t="shared" si="1"/>
        <v>0</v>
      </c>
      <c r="H47" s="22">
        <f t="shared" si="2"/>
        <v>100</v>
      </c>
    </row>
    <row r="48" s="26" customFormat="1" ht="36">
      <c r="A48" s="17">
        <v>43</v>
      </c>
      <c r="B48" s="23" t="s">
        <v>52</v>
      </c>
      <c r="C48" s="19">
        <v>406911700</v>
      </c>
      <c r="D48" s="25">
        <v>101727924.98999999</v>
      </c>
      <c r="E48" s="20">
        <f>C48-D48</f>
        <v>305183775.00999999</v>
      </c>
      <c r="F48" s="30">
        <v>0</v>
      </c>
      <c r="G48" s="20">
        <f t="shared" si="1"/>
        <v>101727924.98999999</v>
      </c>
      <c r="H48" s="22">
        <f t="shared" si="2"/>
        <v>0</v>
      </c>
    </row>
    <row r="49" s="26" customFormat="1" ht="24">
      <c r="A49" s="17">
        <v>44</v>
      </c>
      <c r="B49" s="23" t="s">
        <v>53</v>
      </c>
      <c r="C49" s="19">
        <f>800000*2</f>
        <v>1600000</v>
      </c>
      <c r="D49" s="25">
        <v>0</v>
      </c>
      <c r="E49" s="20">
        <f>C49-D49</f>
        <v>1600000</v>
      </c>
      <c r="F49" s="30">
        <v>0</v>
      </c>
      <c r="G49" s="20">
        <v>0</v>
      </c>
      <c r="H49" s="22">
        <v>0</v>
      </c>
    </row>
    <row r="50" s="26" customFormat="1" ht="36">
      <c r="A50" s="17">
        <v>45</v>
      </c>
      <c r="B50" s="23" t="s">
        <v>54</v>
      </c>
      <c r="C50" s="19">
        <v>371849</v>
      </c>
      <c r="D50" s="25">
        <v>0</v>
      </c>
      <c r="E50" s="20">
        <f>C50-D50</f>
        <v>371849</v>
      </c>
      <c r="F50" s="30">
        <v>0</v>
      </c>
      <c r="G50" s="20">
        <v>0</v>
      </c>
      <c r="H50" s="22">
        <v>0</v>
      </c>
    </row>
    <row r="51" ht="21" customHeight="1">
      <c r="A51" s="33"/>
      <c r="B51" s="34" t="s">
        <v>55</v>
      </c>
      <c r="C51" s="35">
        <f>C7+C8+C9+C10+C11+C12+C13+C14+C15+C16+C17+C18+C19+C20+C21+C22+C23+C24+C25+C26+C27+C28+C29+C30+C31+C32+C33+C34+C35+C36+C37+C38+C39+C40+C41+C42+C43+C44+C45+C46+C47+C48+C49+C50</f>
        <v>3323977654.3400002</v>
      </c>
      <c r="D51" s="35">
        <f>D7+D8+D9+D10+D11+D12+D13+D14+D15+D16+D17+D18+D19+D20+D21+D22+D23+D24+D25+D26+D27+D28+D29+D30+D31+D32+D33+D34+D35+D36+D37+D38+D39+D40+D41+D42+D43+D44+D45+D46+D47+D48+D49+D50</f>
        <v>493517513.75999999</v>
      </c>
      <c r="E51" s="35">
        <f t="shared" ref="D51:G51" si="3">E7+E8+E9+E10+E11+E12+E13+E14+E15+E16+E17+E18+E19+E20+E21+E22+E23+E24+E25+E26+E27+E28+E29+E30+E31+E32+E33+E34+E35+E36+E37+E38+E39+E40+E41+E42+E43+E44+E45+E46+E47+E48+E49+E50</f>
        <v>2830460140.5799999</v>
      </c>
      <c r="F51" s="35">
        <f t="shared" si="3"/>
        <v>391789588.76999998</v>
      </c>
      <c r="G51" s="35">
        <f t="shared" si="3"/>
        <v>101727924.98999999</v>
      </c>
      <c r="H51" s="36">
        <f t="shared" si="2"/>
        <v>79.387170231314059</v>
      </c>
    </row>
    <row r="52">
      <c r="A52" s="1"/>
      <c r="B52" s="37"/>
      <c r="C52" s="38"/>
      <c r="D52" s="38"/>
      <c r="E52" s="39"/>
      <c r="F52" s="40"/>
      <c r="G52" s="1"/>
      <c r="H52" s="3"/>
    </row>
    <row r="53">
      <c r="C53" s="41"/>
    </row>
  </sheetData>
  <autoFilter ref="A6:H51"/>
  <mergeCells count="1">
    <mergeCell ref="A3:H3"/>
  </mergeCells>
  <printOptions headings="0" gridLines="0"/>
  <pageMargins left="0.70866141732283472" right="0.70866141732283472" top="0.59055118110236238" bottom="0.39370078740157477" header="0" footer="0"/>
  <pageSetup paperSize="9" scale="90" fitToWidth="1" fitToHeight="0" pageOrder="downThenOver" orientation="landscape" usePrinterDefaults="1" blackAndWhite="1" draft="0" cellComments="none" useFirstPageNumber="0" errors="displayed" horizontalDpi="600" verticalDpi="600" copies="1"/>
  <headerFooter/>
</worksheet>
</file>

<file path=customXml/_rels/item1.xml.rels><?xml version="1.0" encoding="UTF-8" standalone="yes"?><Relationships xmlns="http://schemas.openxmlformats.org/package/2006/relationships"><Relationship 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31.01.2021&lt;/string&gt;&#10;  &lt;/DateInfo&gt;&#10;  &lt;Code&gt;MAKET_GENERATOR&lt;/Code&gt;&#10;  &lt;ObjectCode&gt;MAKET_GENERATOR&lt;/ObjectCode&gt;&#10;  &lt;DocName&gt;МБТ план_факт&lt;/DocName&gt;&#10;  &lt;VariantName&gt;МБТ план/факт&lt;/VariantName&gt;&#10;  &lt;VariantLink&gt;6834&lt;/VariantLink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E837B77E-E7BC-4398-B8BA-0F81D1DE34DD}"/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belokurova</dc:creator>
  <cp:revision>1</cp:revision>
  <dcterms:created xsi:type="dcterms:W3CDTF">2021-02-09T13:44:56Z</dcterms:created>
  <dcterms:modified xsi:type="dcterms:W3CDTF">2023-04-03T14:51:43Z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МБТ план_факт(8).xlsx</vt:lpwstr>
  </property>
  <property fmtid="{D5CDD505-2E9C-101B-9397-08002B2CF9AE}" pid="3" name="Название отчета">
    <vt:lpwstr>МБТ план_факт(8).xlsx</vt:lpwstr>
  </property>
  <property fmtid="{D5CDD505-2E9C-101B-9397-08002B2CF9AE}" pid="4" name="Версия клиента">
    <vt:lpwstr>20.2.13.12302 (.NET 4.0)</vt:lpwstr>
  </property>
  <property fmtid="{D5CDD505-2E9C-101B-9397-08002B2CF9AE}" pid="5" name="Версия базы">
    <vt:lpwstr>20.2.2923.798017625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10.33.66.21</vt:lpwstr>
  </property>
  <property fmtid="{D5CDD505-2E9C-101B-9397-08002B2CF9AE}" pid="8" name="База">
    <vt:lpwstr>komi_2021</vt:lpwstr>
  </property>
  <property fmtid="{D5CDD505-2E9C-101B-9397-08002B2CF9AE}" pid="9" name="Пользователь">
    <vt:lpwstr>02-фу-белокурова-тг</vt:lpwstr>
  </property>
  <property fmtid="{D5CDD505-2E9C-101B-9397-08002B2CF9AE}" pid="10" name="Шаблон">
    <vt:lpwstr>rep_maket.XLT</vt:lpwstr>
  </property>
  <property fmtid="{D5CDD505-2E9C-101B-9397-08002B2CF9AE}" pid="11" name="Локальная база">
    <vt:lpwstr>не используется</vt:lpwstr>
  </property>
</Properties>
</file>