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136" windowHeight="13056"/>
  </bookViews>
  <sheets>
    <sheet name="Документ" sheetId="2" r:id="rId1"/>
  </sheets>
  <definedNames>
    <definedName name="_xlnm._FilterDatabase" localSheetId="0" hidden="1">Документ!$A$6:$H$50</definedName>
    <definedName name="_xlnm.Print_Titles" localSheetId="0">Документ!$5:$6</definedName>
    <definedName name="_xlnm.Print_Area" localSheetId="0">Документ!$A$1:$H$50</definedName>
  </definedNames>
  <calcPr calcId="145621" iterateDelta="1.0000000000000007E-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2" l="1"/>
  <c r="G48" i="2"/>
  <c r="E48" i="2"/>
  <c r="G22" i="2"/>
  <c r="E22" i="2"/>
  <c r="G13" i="2"/>
  <c r="E13" i="2"/>
  <c r="G12" i="2"/>
  <c r="E12" i="2"/>
  <c r="G16" i="2"/>
  <c r="E16" i="2"/>
  <c r="H17" i="2"/>
  <c r="G17" i="2"/>
  <c r="E17" i="2"/>
  <c r="H11" i="2"/>
  <c r="G11" i="2"/>
  <c r="E11" i="2"/>
  <c r="C50" i="2"/>
  <c r="H49" i="2"/>
  <c r="H47" i="2"/>
  <c r="H46" i="2"/>
  <c r="H19" i="2"/>
  <c r="H18" i="2"/>
  <c r="H15" i="2"/>
  <c r="H14" i="2"/>
  <c r="G7" i="2"/>
  <c r="F50" i="2" l="1"/>
  <c r="D50" i="2" l="1"/>
  <c r="H50" i="2" s="1"/>
  <c r="G8" i="2" l="1"/>
  <c r="G9" i="2"/>
  <c r="E9" i="2"/>
  <c r="G20" i="2"/>
  <c r="G32" i="2" l="1"/>
  <c r="G24" i="2"/>
  <c r="G49" i="2" l="1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1" i="2"/>
  <c r="G30" i="2"/>
  <c r="G29" i="2"/>
  <c r="G28" i="2"/>
  <c r="G27" i="2"/>
  <c r="G26" i="2"/>
  <c r="G25" i="2"/>
  <c r="G23" i="2"/>
  <c r="G21" i="2"/>
  <c r="G19" i="2"/>
  <c r="G18" i="2"/>
  <c r="G15" i="2"/>
  <c r="G14" i="2"/>
  <c r="G10" i="2"/>
  <c r="G50" i="2" l="1"/>
  <c r="E14" i="2"/>
  <c r="E10" i="2"/>
  <c r="E7" i="2"/>
  <c r="E8" i="2" l="1"/>
  <c r="E25" i="2" l="1"/>
  <c r="E49" i="2" l="1"/>
  <c r="E26" i="2"/>
  <c r="E34" i="2"/>
  <c r="E36" i="2"/>
  <c r="E38" i="2"/>
  <c r="E43" i="2"/>
  <c r="E45" i="2"/>
  <c r="E41" i="2" l="1"/>
  <c r="E40" i="2"/>
  <c r="E27" i="2"/>
  <c r="E35" i="2"/>
  <c r="E28" i="2"/>
  <c r="E42" i="2"/>
  <c r="E24" i="2"/>
  <c r="E23" i="2"/>
  <c r="E39" i="2"/>
  <c r="E44" i="2"/>
  <c r="E37" i="2"/>
  <c r="E47" i="2"/>
  <c r="E46" i="2"/>
  <c r="E33" i="2"/>
  <c r="E32" i="2"/>
  <c r="E30" i="2"/>
  <c r="E31" i="2"/>
  <c r="E29" i="2"/>
  <c r="E21" i="2"/>
  <c r="E20" i="2"/>
  <c r="E19" i="2"/>
  <c r="E15" i="2"/>
  <c r="E18" i="2"/>
  <c r="E50" i="2" l="1"/>
</calcChain>
</file>

<file path=xl/sharedStrings.xml><?xml version="1.0" encoding="utf-8"?>
<sst xmlns="http://schemas.openxmlformats.org/spreadsheetml/2006/main" count="55" uniqueCount="54">
  <si>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</si>
  <si>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</si>
  <si>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</si>
  <si>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</si>
  <si>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</si>
  <si>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</si>
  <si>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</si>
  <si>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</si>
  <si>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</si>
  <si>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</si>
  <si>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</si>
  <si>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</si>
  <si>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</si>
  <si>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</si>
  <si>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</si>
  <si>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</si>
  <si>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</si>
  <si>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</si>
  <si>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</si>
  <si>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</si>
  <si>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</si>
  <si>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</si>
  <si>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</si>
  <si>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</si>
  <si>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</si>
  <si>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</si>
  <si>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</si>
  <si>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</si>
  <si>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</si>
  <si>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</si>
  <si>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</si>
  <si>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</si>
  <si>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Отклонение
 (гр.3-гр.4)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</si>
  <si>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</si>
  <si>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</si>
  <si>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</si>
  <si>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</si>
  <si>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</si>
  <si>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</si>
  <si>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</si>
  <si>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</si>
  <si>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</si>
  <si>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</si>
  <si>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Поддержка отрасли культуры (Комплектование книжных фондов муниципальных библиотек)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</si>
  <si>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</si>
  <si>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</si>
  <si>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Компенсация расходов, понесенных органами местного самоуправления при осуществлении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</si>
  <si>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</si>
  <si>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Оснащение объектов спортивной инфраструктуры спортивно-технологическим оборудованием</t>
  </si>
  <si>
    <t>Реализация отдельных мероприятий регионального проекта "Современная школа" (создание детских технопарков "школьный Кванториум")</t>
  </si>
  <si>
    <t>Укрепление и модернизация материально-технической базы муниципальных организаций (ремонт помещений в целях создания детского технопарка "Кванториум")</t>
  </si>
  <si>
    <t>Оказание муниципальных услуг (выполнение работ)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</si>
  <si>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</si>
  <si>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Информация о поступлении межбюджетных трансфертов в 2023 году на 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</si>
</sst>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42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0" fillId="5" borderId="0" xfId="0" applyFill="1" applyProtection="1">
      <protection locked="0"/>
    </xf>
    <xf numFmtId="0" fontId="1" fillId="0" borderId="1" xfId="20" applyBorder="1"/>
    <xf numFmtId="0" fontId="8" fillId="0" borderId="0" xfId="0" applyFont="1"/>
    <xf numFmtId="0" fontId="9" fillId="0" borderId="1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/>
    </xf>
    <xf numFmtId="0" fontId="11" fillId="0" borderId="1" xfId="20" applyFont="1" applyBorder="1"/>
    <xf numFmtId="4" fontId="9" fillId="0" borderId="1" xfId="0" applyNumberFormat="1" applyFont="1" applyBorder="1" applyProtection="1"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0" borderId="0" xfId="0" applyFont="1"/>
    <xf numFmtId="0" fontId="12" fillId="0" borderId="0" xfId="0" applyFont="1"/>
    <xf numFmtId="0" fontId="14" fillId="0" borderId="0" xfId="0" applyFont="1" applyProtection="1">
      <protection locked="0"/>
    </xf>
    <xf numFmtId="4" fontId="0" fillId="0" borderId="1" xfId="0" applyNumberFormat="1" applyBorder="1" applyProtection="1">
      <protection locked="0"/>
    </xf>
    <xf numFmtId="0" fontId="13" fillId="5" borderId="13" xfId="15" quotePrefix="1" applyFont="1" applyFill="1" applyBorder="1" applyAlignment="1">
      <alignment horizontal="left" vertical="center" wrapText="1"/>
    </xf>
    <xf numFmtId="4" fontId="13" fillId="0" borderId="12" xfId="6" applyFont="1" applyFill="1" applyBorder="1" applyAlignment="1">
      <alignment horizontal="right" vertical="center" shrinkToFit="1"/>
    </xf>
    <xf numFmtId="4" fontId="0" fillId="0" borderId="0" xfId="0" applyNumberFormat="1" applyProtection="1">
      <protection locked="0"/>
    </xf>
    <xf numFmtId="4" fontId="13" fillId="0" borderId="12" xfId="17" applyFont="1" applyFill="1" applyBorder="1" applyAlignment="1">
      <alignment vertical="center" shrinkToFit="1"/>
    </xf>
    <xf numFmtId="0" fontId="13" fillId="0" borderId="13" xfId="15" quotePrefix="1" applyFont="1" applyBorder="1" applyAlignment="1">
      <alignment horizontal="left" vertical="center" wrapText="1"/>
    </xf>
    <xf numFmtId="4" fontId="13" fillId="0" borderId="12" xfId="7" applyFont="1" applyFill="1" applyBorder="1" applyAlignment="1">
      <alignment horizontal="right" vertical="center" shrinkToFit="1"/>
    </xf>
    <xf numFmtId="4" fontId="13" fillId="0" borderId="12" xfId="16" applyFont="1" applyBorder="1" applyAlignment="1">
      <alignment vertical="center" shrinkToFit="1"/>
    </xf>
    <xf numFmtId="0" fontId="13" fillId="0" borderId="7" xfId="4" applyNumberFormat="1" applyFont="1" applyFill="1" applyBorder="1" applyAlignment="1">
      <alignment horizontal="left" vertical="top" wrapText="1"/>
    </xf>
    <xf numFmtId="4" fontId="13" fillId="0" borderId="12" xfId="17" applyFont="1" applyBorder="1" applyAlignment="1">
      <alignment vertical="center" shrinkToFit="1"/>
    </xf>
    <xf numFmtId="0" fontId="13" fillId="0" borderId="13" xfId="15" quotePrefix="1" applyFont="1" applyFill="1" applyBorder="1" applyAlignment="1">
      <alignment horizontal="left" vertical="center" wrapText="1"/>
    </xf>
    <xf numFmtId="0" fontId="15" fillId="0" borderId="12" xfId="15" quotePrefix="1" applyFont="1" applyBorder="1" applyAlignment="1">
      <alignment horizontal="center" vertical="top" wrapText="1"/>
    </xf>
    <xf numFmtId="4" fontId="15" fillId="5" borderId="12" xfId="16" applyFont="1" applyFill="1" applyBorder="1" applyAlignment="1">
      <alignment vertical="center" shrinkToFit="1"/>
    </xf>
    <xf numFmtId="0" fontId="15" fillId="0" borderId="12" xfId="0" applyFont="1" applyBorder="1" applyProtection="1">
      <protection locked="0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5" borderId="0" xfId="0" applyFont="1" applyFill="1"/>
    <xf numFmtId="4" fontId="13" fillId="5" borderId="12" xfId="7" applyFont="1" applyFill="1" applyBorder="1" applyAlignment="1">
      <alignment horizontal="right" vertical="center" shrinkToFit="1"/>
    </xf>
    <xf numFmtId="4" fontId="13" fillId="5" borderId="12" xfId="6" applyFont="1" applyFill="1" applyBorder="1" applyAlignment="1">
      <alignment horizontal="right" vertical="center" shrinkToFit="1"/>
    </xf>
    <xf numFmtId="4" fontId="13" fillId="5" borderId="12" xfId="16" applyFont="1" applyFill="1" applyBorder="1" applyAlignment="1">
      <alignment vertical="center" shrinkToFit="1"/>
    </xf>
    <xf numFmtId="4" fontId="13" fillId="5" borderId="12" xfId="17" applyFont="1" applyFill="1" applyBorder="1" applyAlignment="1">
      <alignment vertical="center" shrinkToFit="1"/>
    </xf>
    <xf numFmtId="164" fontId="13" fillId="0" borderId="12" xfId="0" applyNumberFormat="1" applyFont="1" applyFill="1" applyBorder="1" applyAlignment="1" applyProtection="1">
      <alignment horizontal="right" vertical="center"/>
      <protection locked="0"/>
    </xf>
  </cellXfs>
  <cellStyles count="26">
    <cellStyle name="br" xfId="23"/>
    <cellStyle name="col" xfId="22"/>
    <cellStyle name="ex58" xfId="18"/>
    <cellStyle name="ex59" xfId="19"/>
    <cellStyle name="ex60" xfId="3"/>
    <cellStyle name="ex61" xfId="4"/>
    <cellStyle name="ex62" xfId="5"/>
    <cellStyle name="ex63" xfId="6"/>
    <cellStyle name="ex64" xfId="7"/>
    <cellStyle name="ex65" xfId="8"/>
    <cellStyle name="ex66" xfId="9"/>
    <cellStyle name="ex67" xfId="10"/>
    <cellStyle name="ex68" xfId="11"/>
    <cellStyle name="ex69" xfId="12"/>
    <cellStyle name="ex70" xfId="13"/>
    <cellStyle name="ex71" xfId="14"/>
    <cellStyle name="ex72" xfId="15"/>
    <cellStyle name="ex73" xfId="16"/>
    <cellStyle name="ex74" xfId="17"/>
    <cellStyle name="st57" xfId="1"/>
    <cellStyle name="style0" xfId="24"/>
    <cellStyle name="td" xfId="25"/>
    <cellStyle name="tr" xfId="21"/>
    <cellStyle name="xl_bot_header" xfId="2"/>
    <cellStyle name="xl_total_bo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="90" zoomScaleNormal="90" zoomScaleSheetLayoutView="100" workbookViewId="0">
      <pane ySplit="6" topLeftCell="A43" activePane="bottomLeft" state="frozen"/>
      <selection pane="bottomLeft" activeCell="P51" sqref="P51"/>
    </sheetView>
  </sheetViews>
  <sheetFormatPr defaultColWidth="9.109375" defaultRowHeight="14.4" x14ac:dyDescent="0.3"/>
  <cols>
    <col min="1" max="1" width="4.5546875" style="1" customWidth="1"/>
    <col min="2" max="2" width="52.109375" style="1" customWidth="1"/>
    <col min="3" max="3" width="14.77734375" style="19" customWidth="1"/>
    <col min="4" max="4" width="13.88671875" style="19" customWidth="1"/>
    <col min="5" max="5" width="14.33203125" style="1" customWidth="1"/>
    <col min="6" max="6" width="13.44140625" style="8" customWidth="1"/>
    <col min="7" max="7" width="13" style="1" customWidth="1"/>
    <col min="8" max="8" width="13.88671875" style="8" customWidth="1"/>
    <col min="9" max="9" width="12.88671875" style="1" bestFit="1" customWidth="1"/>
    <col min="10" max="16384" width="9.109375" style="1"/>
  </cols>
  <sheetData>
    <row r="1" spans="1:9" s="9" customFormat="1" ht="15.6" x14ac:dyDescent="0.3">
      <c r="B1" s="36"/>
      <c r="C1" s="17"/>
      <c r="D1" s="17"/>
      <c r="F1" s="10"/>
      <c r="G1" s="11"/>
      <c r="H1" s="11" t="s">
        <v>22</v>
      </c>
    </row>
    <row r="2" spans="1:9" s="2" customFormat="1" ht="15.6" x14ac:dyDescent="0.3">
      <c r="C2" s="17"/>
      <c r="D2" s="17"/>
      <c r="E2" s="9"/>
      <c r="F2" s="6"/>
      <c r="H2" s="6"/>
    </row>
    <row r="3" spans="1:9" s="2" customFormat="1" ht="15.6" x14ac:dyDescent="0.3">
      <c r="A3" s="34" t="s">
        <v>53</v>
      </c>
      <c r="B3" s="35"/>
      <c r="C3" s="35"/>
      <c r="D3" s="35"/>
      <c r="E3" s="35"/>
      <c r="F3" s="35"/>
      <c r="G3" s="35"/>
      <c r="H3" s="35"/>
    </row>
    <row r="4" spans="1:9" s="9" customFormat="1" ht="15.6" x14ac:dyDescent="0.3">
      <c r="A4" s="6"/>
      <c r="B4" s="6"/>
      <c r="C4" s="18"/>
      <c r="D4" s="18"/>
      <c r="E4" s="6"/>
      <c r="F4" s="6"/>
      <c r="G4" s="6"/>
      <c r="H4" s="16" t="s">
        <v>23</v>
      </c>
    </row>
    <row r="5" spans="1:9" s="9" customFormat="1" ht="52.8" x14ac:dyDescent="0.3">
      <c r="A5" s="15" t="s">
        <v>24</v>
      </c>
      <c r="B5" s="15" t="s">
        <v>25</v>
      </c>
      <c r="C5" s="15" t="s">
        <v>26</v>
      </c>
      <c r="D5" s="15" t="s">
        <v>27</v>
      </c>
      <c r="E5" s="15" t="s">
        <v>32</v>
      </c>
      <c r="F5" s="15" t="s">
        <v>28</v>
      </c>
      <c r="G5" s="15" t="s">
        <v>29</v>
      </c>
      <c r="H5" s="15" t="s">
        <v>30</v>
      </c>
    </row>
    <row r="6" spans="1:9" s="9" customFormat="1" ht="15.6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9" ht="81.599999999999994" customHeight="1" x14ac:dyDescent="0.3">
      <c r="A7" s="14">
        <v>1</v>
      </c>
      <c r="B7" s="21" t="s">
        <v>42</v>
      </c>
      <c r="C7" s="22">
        <v>261677380</v>
      </c>
      <c r="D7" s="22">
        <v>0</v>
      </c>
      <c r="E7" s="24">
        <f t="shared" ref="E7:E14" si="0">C7-D7</f>
        <v>261677380</v>
      </c>
      <c r="F7" s="37">
        <v>0</v>
      </c>
      <c r="G7" s="24">
        <f>D7-F7</f>
        <v>0</v>
      </c>
      <c r="H7" s="41">
        <v>0</v>
      </c>
      <c r="I7" s="23"/>
    </row>
    <row r="8" spans="1:9" ht="96" customHeight="1" x14ac:dyDescent="0.3">
      <c r="A8" s="14">
        <v>2</v>
      </c>
      <c r="B8" s="25" t="s">
        <v>36</v>
      </c>
      <c r="C8" s="22">
        <v>21077750</v>
      </c>
      <c r="D8" s="22">
        <v>0</v>
      </c>
      <c r="E8" s="29">
        <f t="shared" si="0"/>
        <v>21077750</v>
      </c>
      <c r="F8" s="38">
        <v>0</v>
      </c>
      <c r="G8" s="29">
        <f>D8-F8</f>
        <v>0</v>
      </c>
      <c r="H8" s="41">
        <v>0</v>
      </c>
    </row>
    <row r="9" spans="1:9" ht="24.6" customHeight="1" x14ac:dyDescent="0.3">
      <c r="A9" s="14">
        <v>3</v>
      </c>
      <c r="B9" s="25" t="s">
        <v>1</v>
      </c>
      <c r="C9" s="22">
        <v>531556.5</v>
      </c>
      <c r="D9" s="26">
        <v>0</v>
      </c>
      <c r="E9" s="29">
        <f t="shared" si="0"/>
        <v>531556.5</v>
      </c>
      <c r="F9" s="37">
        <v>0</v>
      </c>
      <c r="G9" s="29">
        <f>D9-F9</f>
        <v>0</v>
      </c>
      <c r="H9" s="41">
        <v>0</v>
      </c>
    </row>
    <row r="10" spans="1:9" s="4" customFormat="1" ht="94.8" customHeight="1" x14ac:dyDescent="0.3">
      <c r="A10" s="14">
        <v>4</v>
      </c>
      <c r="B10" s="21" t="s">
        <v>10</v>
      </c>
      <c r="C10" s="27">
        <v>24773119</v>
      </c>
      <c r="D10" s="27">
        <v>0</v>
      </c>
      <c r="E10" s="29">
        <f t="shared" si="0"/>
        <v>24773119</v>
      </c>
      <c r="F10" s="39">
        <v>0</v>
      </c>
      <c r="G10" s="29">
        <f t="shared" ref="G10:G49" si="1">D10-F10</f>
        <v>0</v>
      </c>
      <c r="H10" s="41">
        <v>0</v>
      </c>
    </row>
    <row r="11" spans="1:9" s="4" customFormat="1" ht="43.2" customHeight="1" x14ac:dyDescent="0.3">
      <c r="A11" s="14">
        <v>5</v>
      </c>
      <c r="B11" s="21" t="s">
        <v>41</v>
      </c>
      <c r="C11" s="22">
        <v>22522547</v>
      </c>
      <c r="D11" s="26">
        <v>1374451.65</v>
      </c>
      <c r="E11" s="29">
        <f t="shared" si="0"/>
        <v>21148095.350000001</v>
      </c>
      <c r="F11" s="37">
        <v>1374451.65</v>
      </c>
      <c r="G11" s="29">
        <f t="shared" ref="G11" si="2">D11-F11</f>
        <v>0</v>
      </c>
      <c r="H11" s="41">
        <f t="shared" ref="H11" si="3">F11*100/D11</f>
        <v>100</v>
      </c>
    </row>
    <row r="12" spans="1:9" s="4" customFormat="1" ht="46.8" customHeight="1" x14ac:dyDescent="0.3">
      <c r="A12" s="14">
        <v>6</v>
      </c>
      <c r="B12" s="21" t="s">
        <v>20</v>
      </c>
      <c r="C12" s="22">
        <v>1368972</v>
      </c>
      <c r="D12" s="26">
        <v>0</v>
      </c>
      <c r="E12" s="29">
        <f t="shared" si="0"/>
        <v>1368972</v>
      </c>
      <c r="F12" s="37">
        <v>0</v>
      </c>
      <c r="G12" s="29">
        <f>D12-F12</f>
        <v>0</v>
      </c>
      <c r="H12" s="41">
        <v>0</v>
      </c>
    </row>
    <row r="13" spans="1:9" s="4" customFormat="1" ht="51" customHeight="1" x14ac:dyDescent="0.3">
      <c r="A13" s="14">
        <v>7</v>
      </c>
      <c r="B13" s="28" t="s">
        <v>21</v>
      </c>
      <c r="C13" s="22">
        <v>2737944</v>
      </c>
      <c r="D13" s="22">
        <v>0</v>
      </c>
      <c r="E13" s="29">
        <f>C13-D13</f>
        <v>2737944</v>
      </c>
      <c r="F13" s="38">
        <v>0</v>
      </c>
      <c r="G13" s="29">
        <f t="shared" ref="G13" si="4">D13-F13</f>
        <v>0</v>
      </c>
      <c r="H13" s="41">
        <v>0</v>
      </c>
    </row>
    <row r="14" spans="1:9" ht="67.8" customHeight="1" x14ac:dyDescent="0.3">
      <c r="A14" s="14">
        <v>8</v>
      </c>
      <c r="B14" s="21" t="s">
        <v>13</v>
      </c>
      <c r="C14" s="22">
        <v>0</v>
      </c>
      <c r="D14" s="22">
        <v>10672.07</v>
      </c>
      <c r="E14" s="29">
        <f t="shared" si="0"/>
        <v>-10672.07</v>
      </c>
      <c r="F14" s="40">
        <v>10672.07</v>
      </c>
      <c r="G14" s="29">
        <f t="shared" si="1"/>
        <v>0</v>
      </c>
      <c r="H14" s="41">
        <f t="shared" ref="H14:H50" si="5">F14*100/D14</f>
        <v>100</v>
      </c>
    </row>
    <row r="15" spans="1:9" s="4" customFormat="1" ht="70.8" customHeight="1" x14ac:dyDescent="0.3">
      <c r="A15" s="14">
        <v>9</v>
      </c>
      <c r="B15" s="21" t="s">
        <v>14</v>
      </c>
      <c r="C15" s="22">
        <v>103400</v>
      </c>
      <c r="D15" s="26">
        <v>4840.1499999999996</v>
      </c>
      <c r="E15" s="29">
        <f t="shared" ref="E15:E42" si="6">C15-D15</f>
        <v>98559.85</v>
      </c>
      <c r="F15" s="39">
        <v>4840.1499999999996</v>
      </c>
      <c r="G15" s="29">
        <f t="shared" si="1"/>
        <v>0</v>
      </c>
      <c r="H15" s="41">
        <f t="shared" si="5"/>
        <v>100</v>
      </c>
    </row>
    <row r="16" spans="1:9" s="4" customFormat="1" ht="70.8" customHeight="1" x14ac:dyDescent="0.3">
      <c r="A16" s="14">
        <v>10</v>
      </c>
      <c r="B16" s="21" t="s">
        <v>11</v>
      </c>
      <c r="C16" s="27">
        <v>20700</v>
      </c>
      <c r="D16" s="27">
        <v>0</v>
      </c>
      <c r="E16" s="29">
        <f t="shared" si="6"/>
        <v>20700</v>
      </c>
      <c r="F16" s="39">
        <v>0</v>
      </c>
      <c r="G16" s="29">
        <f t="shared" ref="G16" si="7">D16-F16</f>
        <v>0</v>
      </c>
      <c r="H16" s="41">
        <v>0</v>
      </c>
    </row>
    <row r="17" spans="1:8" s="4" customFormat="1" ht="70.8" customHeight="1" x14ac:dyDescent="0.3">
      <c r="A17" s="14">
        <v>11</v>
      </c>
      <c r="B17" s="21" t="s">
        <v>12</v>
      </c>
      <c r="C17" s="22">
        <v>17080800</v>
      </c>
      <c r="D17" s="22">
        <v>176651.51999999999</v>
      </c>
      <c r="E17" s="29">
        <f t="shared" si="6"/>
        <v>16904148.48</v>
      </c>
      <c r="F17" s="37">
        <v>176651.51999999999</v>
      </c>
      <c r="G17" s="29">
        <f t="shared" ref="G17" si="8">D17-F17</f>
        <v>0</v>
      </c>
      <c r="H17" s="41">
        <f t="shared" ref="H17" si="9">F17*100/D17</f>
        <v>100</v>
      </c>
    </row>
    <row r="18" spans="1:8" ht="72" customHeight="1" x14ac:dyDescent="0.3">
      <c r="A18" s="14">
        <v>12</v>
      </c>
      <c r="B18" s="21" t="s">
        <v>15</v>
      </c>
      <c r="C18" s="22">
        <v>50800</v>
      </c>
      <c r="D18" s="26">
        <v>50800</v>
      </c>
      <c r="E18" s="29">
        <f t="shared" si="6"/>
        <v>0</v>
      </c>
      <c r="F18" s="40">
        <v>0</v>
      </c>
      <c r="G18" s="29">
        <f t="shared" si="1"/>
        <v>50800</v>
      </c>
      <c r="H18" s="41">
        <f t="shared" si="5"/>
        <v>0</v>
      </c>
    </row>
    <row r="19" spans="1:8" ht="67.2" customHeight="1" x14ac:dyDescent="0.3">
      <c r="A19" s="14">
        <v>13</v>
      </c>
      <c r="B19" s="21" t="s">
        <v>16</v>
      </c>
      <c r="C19" s="27">
        <v>5000</v>
      </c>
      <c r="D19" s="27">
        <v>5000</v>
      </c>
      <c r="E19" s="29">
        <f t="shared" si="6"/>
        <v>0</v>
      </c>
      <c r="F19" s="39">
        <v>0</v>
      </c>
      <c r="G19" s="29">
        <f t="shared" si="1"/>
        <v>5000</v>
      </c>
      <c r="H19" s="41">
        <f t="shared" si="5"/>
        <v>0</v>
      </c>
    </row>
    <row r="20" spans="1:8" ht="70.2" customHeight="1" x14ac:dyDescent="0.3">
      <c r="A20" s="14">
        <v>14</v>
      </c>
      <c r="B20" s="21" t="s">
        <v>39</v>
      </c>
      <c r="C20" s="22">
        <v>87800</v>
      </c>
      <c r="D20" s="22">
        <v>0</v>
      </c>
      <c r="E20" s="29">
        <f t="shared" si="6"/>
        <v>87800</v>
      </c>
      <c r="F20" s="38">
        <v>0</v>
      </c>
      <c r="G20" s="29">
        <f t="shared" si="1"/>
        <v>0</v>
      </c>
      <c r="H20" s="41">
        <v>0</v>
      </c>
    </row>
    <row r="21" spans="1:8" ht="69" customHeight="1" x14ac:dyDescent="0.3">
      <c r="A21" s="14">
        <v>15</v>
      </c>
      <c r="B21" s="21" t="s">
        <v>40</v>
      </c>
      <c r="C21" s="22">
        <v>35100</v>
      </c>
      <c r="D21" s="22">
        <v>0</v>
      </c>
      <c r="E21" s="29">
        <f t="shared" si="6"/>
        <v>35100</v>
      </c>
      <c r="F21" s="38">
        <v>0</v>
      </c>
      <c r="G21" s="29">
        <f t="shared" si="1"/>
        <v>0</v>
      </c>
      <c r="H21" s="41">
        <v>0</v>
      </c>
    </row>
    <row r="22" spans="1:8" ht="69" customHeight="1" x14ac:dyDescent="0.3">
      <c r="A22" s="14">
        <v>16</v>
      </c>
      <c r="B22" s="21" t="s">
        <v>13</v>
      </c>
      <c r="C22" s="22">
        <v>775500</v>
      </c>
      <c r="D22" s="26">
        <v>0</v>
      </c>
      <c r="E22" s="29">
        <f t="shared" si="6"/>
        <v>775500</v>
      </c>
      <c r="F22" s="37">
        <v>0</v>
      </c>
      <c r="G22" s="29">
        <f t="shared" si="1"/>
        <v>0</v>
      </c>
      <c r="H22" s="41">
        <v>0</v>
      </c>
    </row>
    <row r="23" spans="1:8" ht="46.2" customHeight="1" x14ac:dyDescent="0.3">
      <c r="A23" s="14">
        <v>17</v>
      </c>
      <c r="B23" s="21" t="s">
        <v>19</v>
      </c>
      <c r="C23" s="22">
        <v>20299</v>
      </c>
      <c r="D23" s="26">
        <v>0</v>
      </c>
      <c r="E23" s="29">
        <f t="shared" si="6"/>
        <v>20299</v>
      </c>
      <c r="F23" s="38">
        <v>0</v>
      </c>
      <c r="G23" s="29">
        <f t="shared" si="1"/>
        <v>0</v>
      </c>
      <c r="H23" s="41">
        <v>0</v>
      </c>
    </row>
    <row r="24" spans="1:8" s="4" customFormat="1" ht="26.4" x14ac:dyDescent="0.3">
      <c r="A24" s="14">
        <v>18</v>
      </c>
      <c r="B24" s="21" t="s">
        <v>0</v>
      </c>
      <c r="C24" s="22">
        <v>54518689</v>
      </c>
      <c r="D24" s="22">
        <v>0</v>
      </c>
      <c r="E24" s="29">
        <f t="shared" si="6"/>
        <v>54518689</v>
      </c>
      <c r="F24" s="40">
        <v>0</v>
      </c>
      <c r="G24" s="29">
        <f t="shared" ref="G24" si="10">D24-F24</f>
        <v>0</v>
      </c>
      <c r="H24" s="41">
        <v>0</v>
      </c>
    </row>
    <row r="25" spans="1:8" s="4" customFormat="1" ht="47.4" customHeight="1" x14ac:dyDescent="0.3">
      <c r="A25" s="14">
        <v>19</v>
      </c>
      <c r="B25" s="21" t="s">
        <v>44</v>
      </c>
      <c r="C25" s="22">
        <v>4096400</v>
      </c>
      <c r="D25" s="26">
        <v>0</v>
      </c>
      <c r="E25" s="29">
        <f t="shared" si="6"/>
        <v>4096400</v>
      </c>
      <c r="F25" s="37">
        <v>0</v>
      </c>
      <c r="G25" s="29">
        <f t="shared" si="1"/>
        <v>0</v>
      </c>
      <c r="H25" s="41">
        <v>0</v>
      </c>
    </row>
    <row r="26" spans="1:8" s="4" customFormat="1" ht="43.2" customHeight="1" x14ac:dyDescent="0.3">
      <c r="A26" s="14">
        <v>20</v>
      </c>
      <c r="B26" s="21" t="s">
        <v>2</v>
      </c>
      <c r="C26" s="22">
        <v>199400</v>
      </c>
      <c r="D26" s="22">
        <v>0</v>
      </c>
      <c r="E26" s="29">
        <f t="shared" si="6"/>
        <v>199400</v>
      </c>
      <c r="F26" s="38">
        <v>0</v>
      </c>
      <c r="G26" s="29">
        <f t="shared" si="1"/>
        <v>0</v>
      </c>
      <c r="H26" s="41">
        <v>0</v>
      </c>
    </row>
    <row r="27" spans="1:8" ht="26.4" x14ac:dyDescent="0.3">
      <c r="A27" s="14">
        <v>21</v>
      </c>
      <c r="B27" s="21" t="s">
        <v>3</v>
      </c>
      <c r="C27" s="22">
        <v>3010800</v>
      </c>
      <c r="D27" s="26">
        <v>0</v>
      </c>
      <c r="E27" s="29">
        <f t="shared" si="6"/>
        <v>3010800</v>
      </c>
      <c r="F27" s="37">
        <v>0</v>
      </c>
      <c r="G27" s="29">
        <f t="shared" si="1"/>
        <v>0</v>
      </c>
      <c r="H27" s="41">
        <v>0</v>
      </c>
    </row>
    <row r="28" spans="1:8" ht="59.4" customHeight="1" x14ac:dyDescent="0.3">
      <c r="A28" s="14">
        <v>22</v>
      </c>
      <c r="B28" s="30" t="s">
        <v>4</v>
      </c>
      <c r="C28" s="22">
        <v>3663561</v>
      </c>
      <c r="D28" s="26">
        <v>0</v>
      </c>
      <c r="E28" s="24">
        <f t="shared" si="6"/>
        <v>3663561</v>
      </c>
      <c r="F28" s="37">
        <v>0</v>
      </c>
      <c r="G28" s="29">
        <f t="shared" si="1"/>
        <v>0</v>
      </c>
      <c r="H28" s="41">
        <v>0</v>
      </c>
    </row>
    <row r="29" spans="1:8" ht="26.4" x14ac:dyDescent="0.3">
      <c r="A29" s="14">
        <v>23</v>
      </c>
      <c r="B29" s="30" t="s">
        <v>5</v>
      </c>
      <c r="C29" s="22">
        <v>3444707</v>
      </c>
      <c r="D29" s="26">
        <v>0</v>
      </c>
      <c r="E29" s="24">
        <f t="shared" si="6"/>
        <v>3444707</v>
      </c>
      <c r="F29" s="37">
        <v>0</v>
      </c>
      <c r="G29" s="29">
        <f t="shared" si="1"/>
        <v>0</v>
      </c>
      <c r="H29" s="41">
        <v>0</v>
      </c>
    </row>
    <row r="30" spans="1:8" ht="58.2" customHeight="1" x14ac:dyDescent="0.3">
      <c r="A30" s="14">
        <v>24</v>
      </c>
      <c r="B30" s="21" t="s">
        <v>45</v>
      </c>
      <c r="C30" s="22">
        <v>6591403</v>
      </c>
      <c r="D30" s="26">
        <v>0</v>
      </c>
      <c r="E30" s="24">
        <f t="shared" si="6"/>
        <v>6591403</v>
      </c>
      <c r="F30" s="37">
        <v>0</v>
      </c>
      <c r="G30" s="24">
        <f t="shared" si="1"/>
        <v>0</v>
      </c>
      <c r="H30" s="41">
        <v>0</v>
      </c>
    </row>
    <row r="31" spans="1:8" ht="80.400000000000006" customHeight="1" x14ac:dyDescent="0.3">
      <c r="A31" s="14">
        <v>25</v>
      </c>
      <c r="B31" s="21" t="s">
        <v>46</v>
      </c>
      <c r="C31" s="22">
        <v>106898</v>
      </c>
      <c r="D31" s="22">
        <v>0</v>
      </c>
      <c r="E31" s="29">
        <f t="shared" si="6"/>
        <v>106898</v>
      </c>
      <c r="F31" s="38">
        <v>0</v>
      </c>
      <c r="G31" s="29">
        <f t="shared" si="1"/>
        <v>0</v>
      </c>
      <c r="H31" s="41">
        <v>0</v>
      </c>
    </row>
    <row r="32" spans="1:8" ht="43.2" customHeight="1" x14ac:dyDescent="0.3">
      <c r="A32" s="14">
        <v>26</v>
      </c>
      <c r="B32" s="21" t="s">
        <v>35</v>
      </c>
      <c r="C32" s="22">
        <v>9371388.8900000006</v>
      </c>
      <c r="D32" s="22">
        <v>0</v>
      </c>
      <c r="E32" s="29">
        <f t="shared" si="6"/>
        <v>9371388.8900000006</v>
      </c>
      <c r="F32" s="38">
        <v>0</v>
      </c>
      <c r="G32" s="29">
        <f>D32-F32</f>
        <v>0</v>
      </c>
      <c r="H32" s="41">
        <v>0</v>
      </c>
    </row>
    <row r="33" spans="1:8" ht="29.4" customHeight="1" x14ac:dyDescent="0.3">
      <c r="A33" s="14">
        <v>27</v>
      </c>
      <c r="B33" s="21" t="s">
        <v>43</v>
      </c>
      <c r="C33" s="22">
        <v>857174.95</v>
      </c>
      <c r="D33" s="26">
        <v>0</v>
      </c>
      <c r="E33" s="29">
        <f t="shared" si="6"/>
        <v>857174.95</v>
      </c>
      <c r="F33" s="37">
        <v>0</v>
      </c>
      <c r="G33" s="29">
        <f t="shared" si="1"/>
        <v>0</v>
      </c>
      <c r="H33" s="41">
        <v>0</v>
      </c>
    </row>
    <row r="34" spans="1:8" ht="59.4" customHeight="1" x14ac:dyDescent="0.3">
      <c r="A34" s="14">
        <v>28</v>
      </c>
      <c r="B34" s="21" t="s">
        <v>47</v>
      </c>
      <c r="C34" s="22">
        <v>155542</v>
      </c>
      <c r="D34" s="26">
        <v>0</v>
      </c>
      <c r="E34" s="29">
        <f t="shared" si="6"/>
        <v>155542</v>
      </c>
      <c r="F34" s="37">
        <v>0</v>
      </c>
      <c r="G34" s="29">
        <f t="shared" si="1"/>
        <v>0</v>
      </c>
      <c r="H34" s="41">
        <v>0</v>
      </c>
    </row>
    <row r="35" spans="1:8" ht="39.6" x14ac:dyDescent="0.3">
      <c r="A35" s="14">
        <v>29</v>
      </c>
      <c r="B35" s="21" t="s">
        <v>6</v>
      </c>
      <c r="C35" s="22">
        <v>102601700</v>
      </c>
      <c r="D35" s="26">
        <v>0</v>
      </c>
      <c r="E35" s="29">
        <f t="shared" si="6"/>
        <v>102601700</v>
      </c>
      <c r="F35" s="37">
        <v>0</v>
      </c>
      <c r="G35" s="29">
        <f t="shared" si="1"/>
        <v>0</v>
      </c>
      <c r="H35" s="41">
        <v>0</v>
      </c>
    </row>
    <row r="36" spans="1:8" ht="24.6" customHeight="1" x14ac:dyDescent="0.3">
      <c r="A36" s="14">
        <v>30</v>
      </c>
      <c r="B36" s="21" t="s">
        <v>7</v>
      </c>
      <c r="C36" s="22">
        <v>181832</v>
      </c>
      <c r="D36" s="26">
        <v>0</v>
      </c>
      <c r="E36" s="29">
        <f t="shared" si="6"/>
        <v>181832</v>
      </c>
      <c r="F36" s="39">
        <v>0</v>
      </c>
      <c r="G36" s="29">
        <f t="shared" si="1"/>
        <v>0</v>
      </c>
      <c r="H36" s="41">
        <v>0</v>
      </c>
    </row>
    <row r="37" spans="1:8" ht="26.4" x14ac:dyDescent="0.3">
      <c r="A37" s="14">
        <v>31</v>
      </c>
      <c r="B37" s="21" t="s">
        <v>48</v>
      </c>
      <c r="C37" s="22">
        <v>2971842</v>
      </c>
      <c r="D37" s="26">
        <v>0</v>
      </c>
      <c r="E37" s="29">
        <f t="shared" si="6"/>
        <v>2971842</v>
      </c>
      <c r="F37" s="37">
        <v>0</v>
      </c>
      <c r="G37" s="29">
        <f t="shared" si="1"/>
        <v>0</v>
      </c>
      <c r="H37" s="41">
        <v>0</v>
      </c>
    </row>
    <row r="38" spans="1:8" ht="39.6" x14ac:dyDescent="0.3">
      <c r="A38" s="14">
        <v>32</v>
      </c>
      <c r="B38" s="21" t="s">
        <v>49</v>
      </c>
      <c r="C38" s="22">
        <v>21357100</v>
      </c>
      <c r="D38" s="26">
        <v>0</v>
      </c>
      <c r="E38" s="29">
        <f t="shared" si="6"/>
        <v>21357100</v>
      </c>
      <c r="F38" s="39">
        <v>0</v>
      </c>
      <c r="G38" s="29">
        <f t="shared" si="1"/>
        <v>0</v>
      </c>
      <c r="H38" s="41">
        <v>0</v>
      </c>
    </row>
    <row r="39" spans="1:8" ht="39.6" x14ac:dyDescent="0.3">
      <c r="A39" s="14">
        <v>33</v>
      </c>
      <c r="B39" s="21" t="s">
        <v>34</v>
      </c>
      <c r="C39" s="22">
        <v>74428400</v>
      </c>
      <c r="D39" s="26">
        <v>0</v>
      </c>
      <c r="E39" s="29">
        <f t="shared" si="6"/>
        <v>74428400</v>
      </c>
      <c r="F39" s="40">
        <v>0</v>
      </c>
      <c r="G39" s="29">
        <f t="shared" si="1"/>
        <v>0</v>
      </c>
      <c r="H39" s="41">
        <v>0</v>
      </c>
    </row>
    <row r="40" spans="1:8" ht="52.8" customHeight="1" x14ac:dyDescent="0.3">
      <c r="A40" s="14">
        <v>34</v>
      </c>
      <c r="B40" s="21" t="s">
        <v>37</v>
      </c>
      <c r="C40" s="22">
        <v>11324400</v>
      </c>
      <c r="D40" s="26">
        <v>0</v>
      </c>
      <c r="E40" s="29">
        <f t="shared" si="6"/>
        <v>11324400</v>
      </c>
      <c r="F40" s="37">
        <v>0</v>
      </c>
      <c r="G40" s="29">
        <f t="shared" si="1"/>
        <v>0</v>
      </c>
      <c r="H40" s="41">
        <v>0</v>
      </c>
    </row>
    <row r="41" spans="1:8" ht="42.6" customHeight="1" x14ac:dyDescent="0.3">
      <c r="A41" s="14">
        <v>35</v>
      </c>
      <c r="B41" s="21" t="s">
        <v>38</v>
      </c>
      <c r="C41" s="22">
        <v>2543300</v>
      </c>
      <c r="D41" s="26">
        <v>0</v>
      </c>
      <c r="E41" s="29">
        <f t="shared" si="6"/>
        <v>2543300</v>
      </c>
      <c r="F41" s="37">
        <v>0</v>
      </c>
      <c r="G41" s="29">
        <f t="shared" si="1"/>
        <v>0</v>
      </c>
      <c r="H41" s="41">
        <v>0</v>
      </c>
    </row>
    <row r="42" spans="1:8" ht="39.6" customHeight="1" x14ac:dyDescent="0.3">
      <c r="A42" s="14">
        <v>36</v>
      </c>
      <c r="B42" s="21" t="s">
        <v>50</v>
      </c>
      <c r="C42" s="22">
        <v>5000000</v>
      </c>
      <c r="D42" s="26">
        <v>0</v>
      </c>
      <c r="E42" s="29">
        <f t="shared" si="6"/>
        <v>5000000</v>
      </c>
      <c r="F42" s="37">
        <v>0</v>
      </c>
      <c r="G42" s="29">
        <f t="shared" si="1"/>
        <v>0</v>
      </c>
      <c r="H42" s="41">
        <v>0</v>
      </c>
    </row>
    <row r="43" spans="1:8" ht="21.6" customHeight="1" x14ac:dyDescent="0.3">
      <c r="A43" s="14">
        <v>37</v>
      </c>
      <c r="B43" s="21" t="s">
        <v>8</v>
      </c>
      <c r="C43" s="22">
        <v>4975900</v>
      </c>
      <c r="D43" s="26">
        <v>0</v>
      </c>
      <c r="E43" s="29">
        <f t="shared" ref="E43:E49" si="11">C43-D43</f>
        <v>4975900</v>
      </c>
      <c r="F43" s="37">
        <v>0</v>
      </c>
      <c r="G43" s="29">
        <f t="shared" si="1"/>
        <v>0</v>
      </c>
      <c r="H43" s="41">
        <v>0</v>
      </c>
    </row>
    <row r="44" spans="1:8" ht="39.6" x14ac:dyDescent="0.3">
      <c r="A44" s="14">
        <v>38</v>
      </c>
      <c r="B44" s="21" t="s">
        <v>9</v>
      </c>
      <c r="C44" s="22">
        <v>77288400</v>
      </c>
      <c r="D44" s="26">
        <v>0</v>
      </c>
      <c r="E44" s="29">
        <f t="shared" si="11"/>
        <v>77288400</v>
      </c>
      <c r="F44" s="37">
        <v>0</v>
      </c>
      <c r="G44" s="29">
        <f t="shared" si="1"/>
        <v>0</v>
      </c>
      <c r="H44" s="41">
        <v>0</v>
      </c>
    </row>
    <row r="45" spans="1:8" ht="67.2" customHeight="1" x14ac:dyDescent="0.3">
      <c r="A45" s="14">
        <v>39</v>
      </c>
      <c r="B45" s="21" t="s">
        <v>18</v>
      </c>
      <c r="C45" s="22">
        <v>14237300</v>
      </c>
      <c r="D45" s="26">
        <v>0</v>
      </c>
      <c r="E45" s="29">
        <f t="shared" si="11"/>
        <v>14237300</v>
      </c>
      <c r="F45" s="37">
        <v>0</v>
      </c>
      <c r="G45" s="29">
        <f t="shared" si="1"/>
        <v>0</v>
      </c>
      <c r="H45" s="41">
        <v>0</v>
      </c>
    </row>
    <row r="46" spans="1:8" ht="53.4" customHeight="1" x14ac:dyDescent="0.3">
      <c r="A46" s="14">
        <v>40</v>
      </c>
      <c r="B46" s="21" t="s">
        <v>51</v>
      </c>
      <c r="C46" s="22">
        <v>2067128900</v>
      </c>
      <c r="D46" s="26">
        <v>149300000</v>
      </c>
      <c r="E46" s="29">
        <f t="shared" si="11"/>
        <v>1917828900</v>
      </c>
      <c r="F46" s="40">
        <v>149300000</v>
      </c>
      <c r="G46" s="29">
        <f t="shared" si="1"/>
        <v>0</v>
      </c>
      <c r="H46" s="41">
        <f t="shared" si="5"/>
        <v>100</v>
      </c>
    </row>
    <row r="47" spans="1:8" s="4" customFormat="1" ht="82.8" customHeight="1" x14ac:dyDescent="0.3">
      <c r="A47" s="14">
        <v>41</v>
      </c>
      <c r="B47" s="21" t="s">
        <v>52</v>
      </c>
      <c r="C47" s="22">
        <v>84970400</v>
      </c>
      <c r="D47" s="26">
        <v>3536506</v>
      </c>
      <c r="E47" s="29">
        <f t="shared" si="11"/>
        <v>81433894</v>
      </c>
      <c r="F47" s="39">
        <v>3536506</v>
      </c>
      <c r="G47" s="29">
        <f t="shared" si="1"/>
        <v>0</v>
      </c>
      <c r="H47" s="41">
        <f t="shared" si="5"/>
        <v>100</v>
      </c>
    </row>
    <row r="48" spans="1:8" s="4" customFormat="1" ht="81.599999999999994" customHeight="1" x14ac:dyDescent="0.3">
      <c r="A48" s="14">
        <v>42</v>
      </c>
      <c r="B48" s="30" t="s">
        <v>17</v>
      </c>
      <c r="C48" s="22">
        <v>7200000</v>
      </c>
      <c r="D48" s="26">
        <v>521668</v>
      </c>
      <c r="E48" s="24">
        <f t="shared" ref="E48" si="12">C48-D48</f>
        <v>6678332</v>
      </c>
      <c r="F48" s="37">
        <v>521668</v>
      </c>
      <c r="G48" s="29">
        <f t="shared" ref="G48" si="13">D48-F48</f>
        <v>0</v>
      </c>
      <c r="H48" s="41">
        <f t="shared" ref="H48" si="14">F48*100/D48</f>
        <v>100</v>
      </c>
    </row>
    <row r="49" spans="1:8" s="4" customFormat="1" ht="39.6" x14ac:dyDescent="0.3">
      <c r="A49" s="14">
        <v>43</v>
      </c>
      <c r="B49" s="30" t="s">
        <v>33</v>
      </c>
      <c r="C49" s="22">
        <v>406911700</v>
      </c>
      <c r="D49" s="26">
        <v>33909308.329999998</v>
      </c>
      <c r="E49" s="24">
        <f t="shared" si="11"/>
        <v>373002391.67000002</v>
      </c>
      <c r="F49" s="40">
        <v>0</v>
      </c>
      <c r="G49" s="24">
        <f t="shared" si="1"/>
        <v>33909308.329999998</v>
      </c>
      <c r="H49" s="41">
        <f t="shared" si="5"/>
        <v>0</v>
      </c>
    </row>
    <row r="50" spans="1:8" x14ac:dyDescent="0.3">
      <c r="A50" s="33"/>
      <c r="B50" s="31" t="s">
        <v>31</v>
      </c>
      <c r="C50" s="32">
        <f>SUM(C7:C49)</f>
        <v>3322005805.3400002</v>
      </c>
      <c r="D50" s="32">
        <f>SUM(D7:D49)</f>
        <v>188889897.71999997</v>
      </c>
      <c r="E50" s="32">
        <f>SUM(E7:E49)</f>
        <v>3133115907.6199999</v>
      </c>
      <c r="F50" s="32">
        <f>SUM(F7:F49)</f>
        <v>154924789.38999999</v>
      </c>
      <c r="G50" s="32">
        <f>SUM(G7:G49)</f>
        <v>33965108.329999998</v>
      </c>
      <c r="H50" s="41">
        <f t="shared" si="5"/>
        <v>82.01856809708903</v>
      </c>
    </row>
    <row r="51" spans="1:8" x14ac:dyDescent="0.3">
      <c r="A51" s="3"/>
      <c r="B51" s="5"/>
      <c r="C51" s="12"/>
      <c r="D51" s="12"/>
      <c r="E51" s="20"/>
      <c r="F51" s="13"/>
      <c r="G51" s="3"/>
      <c r="H51" s="7"/>
    </row>
  </sheetData>
  <autoFilter ref="A6:H50"/>
  <mergeCells count="1">
    <mergeCell ref="A3:H3"/>
  </mergeCells>
  <pageMargins left="0.70866141732283472" right="0.70866141732283472" top="0.59055118110236227" bottom="0.39370078740157483" header="0" footer="0"/>
  <pageSetup paperSize="9" scale="93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Попова</cp:lastModifiedBy>
  <cp:lastPrinted>2023-03-10T10:09:57Z</cp:lastPrinted>
  <dcterms:created xsi:type="dcterms:W3CDTF">2021-02-09T13:44:56Z</dcterms:created>
  <dcterms:modified xsi:type="dcterms:W3CDTF">2023-03-10T10:22:02Z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